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30" tabRatio="910" activeTab="0"/>
  </bookViews>
  <sheets>
    <sheet name="wspólny" sheetId="1" r:id="rId1"/>
    <sheet name="Specj_turystyka i biznes" sheetId="2" r:id="rId2"/>
    <sheet name="Specj_NPJO" sheetId="3" r:id="rId3"/>
  </sheets>
  <definedNames>
    <definedName name="_xlnm.Print_Area" localSheetId="2">'Specj_NPJO'!$B$1:$L$22</definedName>
    <definedName name="_xlnm.Print_Area" localSheetId="1">'Specj_turystyka i biznes'!$B$1:$L$23</definedName>
    <definedName name="_xlnm.Print_Area" localSheetId="0">'wspólny'!$A$1:$P$110</definedName>
  </definedNames>
  <calcPr fullCalcOnLoad="1"/>
</workbook>
</file>

<file path=xl/sharedStrings.xml><?xml version="1.0" encoding="utf-8"?>
<sst xmlns="http://schemas.openxmlformats.org/spreadsheetml/2006/main" count="399" uniqueCount="157">
  <si>
    <t xml:space="preserve">Przedmiot </t>
  </si>
  <si>
    <t>Szczegóły przedmiotu</t>
  </si>
  <si>
    <t>ECTS</t>
  </si>
  <si>
    <t>Razem</t>
  </si>
  <si>
    <t>I</t>
  </si>
  <si>
    <t>E</t>
  </si>
  <si>
    <t>p. ECTS:</t>
  </si>
  <si>
    <t>II</t>
  </si>
  <si>
    <t>stopień:</t>
  </si>
  <si>
    <t>forma studiów:</t>
  </si>
  <si>
    <t>kierunek studiów:</t>
  </si>
  <si>
    <t>od roku:</t>
  </si>
  <si>
    <t>razem po I roku :</t>
  </si>
  <si>
    <t>3</t>
  </si>
  <si>
    <t>4</t>
  </si>
  <si>
    <t>5</t>
  </si>
  <si>
    <t>6</t>
  </si>
  <si>
    <t>razem po III roku :</t>
  </si>
  <si>
    <t>razem po II roku :</t>
  </si>
  <si>
    <t>profil studiów:</t>
  </si>
  <si>
    <t>2</t>
  </si>
  <si>
    <t>PLAN STUDIÓW</t>
  </si>
  <si>
    <t>1</t>
  </si>
  <si>
    <t>pMP</t>
  </si>
  <si>
    <t>pMJ</t>
  </si>
  <si>
    <t>Egzamin dyplomowy</t>
  </si>
  <si>
    <t>stacjonarne</t>
  </si>
  <si>
    <t>I (licencjat)</t>
  </si>
  <si>
    <t>ogólnoakademicki</t>
  </si>
  <si>
    <t>Praktyki zawodowe</t>
  </si>
  <si>
    <t>MW</t>
  </si>
  <si>
    <t>MU</t>
  </si>
  <si>
    <t>WF</t>
  </si>
  <si>
    <t>III</t>
  </si>
  <si>
    <t>oc.</t>
  </si>
  <si>
    <t>Seminarium dyplomowe 1</t>
  </si>
  <si>
    <t>ck1</t>
  </si>
  <si>
    <t>cw: ćwiczenia</t>
  </si>
  <si>
    <t>cm: ćwiczenia metodyczne</t>
  </si>
  <si>
    <t>s: seminarium</t>
  </si>
  <si>
    <t>l: laboratorium</t>
  </si>
  <si>
    <t>lj: lektorat  jezyka</t>
  </si>
  <si>
    <t>pr: praktyki</t>
  </si>
  <si>
    <t>prp: praktyki pedagogiczne</t>
  </si>
  <si>
    <t>t: translatorium</t>
  </si>
  <si>
    <t>e-l: e-learning</t>
  </si>
  <si>
    <t>wr.: warsztaty</t>
  </si>
  <si>
    <t>w 1</t>
  </si>
  <si>
    <t>p1</t>
  </si>
  <si>
    <t>s</t>
  </si>
  <si>
    <t>skróty</t>
  </si>
  <si>
    <t>w1, w2, w3: wykład, nakład pracy studenta 1,2,3 (wprowadzający, kursowy, monograficzny)</t>
  </si>
  <si>
    <t>ck1, ck2, ck3: ćwiczenia konwersatoryjne nakład pracy studenta 1,2,3</t>
  </si>
  <si>
    <t>p1, p2: proseminarium, nakład pracy studenta 1,2</t>
  </si>
  <si>
    <t>Forma zaliczenia (oc / e)</t>
  </si>
  <si>
    <t xml:space="preserve">Liczba godzin </t>
  </si>
  <si>
    <t>Rok</t>
  </si>
  <si>
    <t>Semestr</t>
  </si>
  <si>
    <t>Praca dyplomowa</t>
  </si>
  <si>
    <t>Przedmioty modułu do wyboru</t>
  </si>
  <si>
    <t>war</t>
  </si>
  <si>
    <t>zal.</t>
  </si>
  <si>
    <t>Kurs bhp e-learning</t>
  </si>
  <si>
    <t>Kurs prawa autorskiego e-learning</t>
  </si>
  <si>
    <t>Szkolenie  biblioteczne e-learning</t>
  </si>
  <si>
    <t>zs: zajęcia specjalistyczne</t>
  </si>
  <si>
    <t>2021/2022</t>
  </si>
  <si>
    <t>Gramatyka opisowa j. polskiego 2</t>
  </si>
  <si>
    <t>Gramatyka opisowa j. polskiego 3</t>
  </si>
  <si>
    <t>Gramatyka opisowa j. polskiego 1</t>
  </si>
  <si>
    <t xml:space="preserve">Przegląd aktualnych wydarzeń społeczno-politycznych w Polsce </t>
  </si>
  <si>
    <t>Trening interkulturowy</t>
  </si>
  <si>
    <t>Studia polskie z językiem angielskim</t>
  </si>
  <si>
    <t>Testowanie i certyfikacja jpjo</t>
  </si>
  <si>
    <t>Wprowadzenie do glottodydaktyki i planowanie dydaktyczne</t>
  </si>
  <si>
    <t>Nauczanie sprawności językowych</t>
  </si>
  <si>
    <t>Kultura, literatura i wiedza o Polsce w nauczaniu jpjo</t>
  </si>
  <si>
    <t>Historia Polski</t>
  </si>
  <si>
    <t>Wiedza o historycznym rozwoju polszczyzny</t>
  </si>
  <si>
    <t>Atrakcje turystyczne Polski</t>
  </si>
  <si>
    <t>Zróżnicowanie regionalne polszczyzny i Polski</t>
  </si>
  <si>
    <t>Metodyka nauczania języka polskiego jako obcego (1)</t>
  </si>
  <si>
    <t>Metodyka nauczania języka polskiego jako obcego (2)</t>
  </si>
  <si>
    <t>Współczesne polskie media</t>
  </si>
  <si>
    <t>Autoprezentacja w biznesie</t>
  </si>
  <si>
    <t>Język w dyskursie szkolnym</t>
  </si>
  <si>
    <t>Wprowadzenie do nauki o języku</t>
  </si>
  <si>
    <t>Seminarium dyplomowe 2</t>
  </si>
  <si>
    <t>Specjalizacja 1</t>
  </si>
  <si>
    <t>Specjalizacja 2</t>
  </si>
  <si>
    <t>Specjalizacja 3</t>
  </si>
  <si>
    <t>ck2</t>
  </si>
  <si>
    <t>Ćwiczenia lektorskie</t>
  </si>
  <si>
    <t>Język polski do celów turystycznych</t>
  </si>
  <si>
    <t>pr</t>
  </si>
  <si>
    <t>t</t>
  </si>
  <si>
    <t>Literatura polska i jej konteksty 1</t>
  </si>
  <si>
    <t>Literatura polska i jej konteksty 2</t>
  </si>
  <si>
    <t>Wprowadzenie do wiedzy o literaturze</t>
  </si>
  <si>
    <t>Literatura polska i jej konteksty 3</t>
  </si>
  <si>
    <t>Blok S - zajęcia z nauk społecznych (do wyboru)</t>
  </si>
  <si>
    <t xml:space="preserve">1 </t>
  </si>
  <si>
    <t>Język polski do celów biznesowych</t>
  </si>
  <si>
    <t>Zajęcia z bloku B (do wyboru)</t>
  </si>
  <si>
    <t>pML</t>
  </si>
  <si>
    <t>pMJ/pML</t>
  </si>
  <si>
    <t>D(G)</t>
  </si>
  <si>
    <t>D(T)</t>
  </si>
  <si>
    <t>Moduł dla grupy początkującej</t>
  </si>
  <si>
    <t>Moduł dla grupy zaawansowanej</t>
  </si>
  <si>
    <t>Zajęcia wspólne dla obu grup</t>
  </si>
  <si>
    <t>Razem (grupa zaawansowana)</t>
  </si>
  <si>
    <t>Razem (grupa początkująca)</t>
  </si>
  <si>
    <t>specjalizacja:</t>
  </si>
  <si>
    <t>Nauczanie języka polskiego jako obcego/drugiego</t>
  </si>
  <si>
    <t>Język polski w turystyce i biznesie</t>
  </si>
  <si>
    <t>Język angielski 1</t>
  </si>
  <si>
    <t>Jezyk angielski 2</t>
  </si>
  <si>
    <t>Język angielski 3</t>
  </si>
  <si>
    <t>Język angielski 4</t>
  </si>
  <si>
    <t>Język angielski 5</t>
  </si>
  <si>
    <t>Język angielski 6</t>
  </si>
  <si>
    <t>pMUO</t>
  </si>
  <si>
    <t>PNJP sprawności zintegrowane - wstęp 1</t>
  </si>
  <si>
    <t>PNJP gramatyka praktyczna - wstęp 1</t>
  </si>
  <si>
    <t>PNJP sprawności zintegrowane - warsztaty 1</t>
  </si>
  <si>
    <t>PNJP fonetyka - doskonalenie wymowy 1</t>
  </si>
  <si>
    <t>PNJP gramatyka praktyczna - warsztaty 1</t>
  </si>
  <si>
    <t>PNJP sprawności zintegrowane - wstęp 2</t>
  </si>
  <si>
    <t>PNJP gramatyka praktyczna - wstęp 2</t>
  </si>
  <si>
    <t>PNJP sprawności zintegrowane - warsztaty 2</t>
  </si>
  <si>
    <t>PNJP fonetyka - doskonalenie wymowy 2</t>
  </si>
  <si>
    <t>PNJP gramatyka praktyczna - warsztaty 2</t>
  </si>
  <si>
    <t>PNJP sprawności zintegrowane 1</t>
  </si>
  <si>
    <t>PNJP gramatyka praktyczna - kontynuacja</t>
  </si>
  <si>
    <t>PNJP warsztaty redakcji tekstu 1</t>
  </si>
  <si>
    <t>PNJP sprawności zintegrowane 2</t>
  </si>
  <si>
    <t>PNJP warsztaty redakcji tekstu 2</t>
  </si>
  <si>
    <t>PNJP sprawności zintegrowane 3</t>
  </si>
  <si>
    <t>PNJP sprawności zintegrowane 4</t>
  </si>
  <si>
    <t>PNJP fonetyka - wstęp 1</t>
  </si>
  <si>
    <t>PNJP fonetyka - wstęp 2</t>
  </si>
  <si>
    <t>WF: wychowanie fizyczne</t>
  </si>
  <si>
    <t>Moduły: D - specjalizacyjny, G - Nauczanie języka polskiego jako obcego/drugiego</t>
  </si>
  <si>
    <t>Moduły: D - specjalizacyjny, T - język polski w turystyce i biznesie</t>
  </si>
  <si>
    <t>moduły:
MP-z.praktyczne, 
MJ-z.językoznawcze, 
ML-z.literaturoznaw, 
MUO-z.uzupełniające obowiązkowe MW-z. do wyboru</t>
  </si>
  <si>
    <t>Razem :</t>
  </si>
  <si>
    <t>Polszczyzna tekstów urzędowych</t>
  </si>
  <si>
    <t>godzin:</t>
  </si>
  <si>
    <t>Liczba punktów ECTS z przedmiotów do wyboru w każdym semestrze wskazuje na minimalną liczbę punktów (w roku min. 60). Student może realizować przedmioty do wyboru "awansem" i zebrać w każdym semestrze i roku większą liczbę punktów</t>
  </si>
  <si>
    <t xml:space="preserve">RAZEM (ze specjalizacjami) W CIĄGU TOKU STUDIÓW: </t>
  </si>
  <si>
    <t>Komunikacja biznesowa w mediach społecznościowych</t>
  </si>
  <si>
    <t>Zajęcia specjalizacyjne 1</t>
  </si>
  <si>
    <t>Zajęcia specjalizacyjne 2</t>
  </si>
  <si>
    <t>Tłumaczenie nieformalne w komunikacji międzykulturowej</t>
  </si>
  <si>
    <t>Wprowadzenie do wiedzy o Polscei Polakach w świecie (ang.)</t>
  </si>
  <si>
    <t>Zajęcia z bloku C  (do wyboru) - dopuszcza się możliwość realizacji w kolejnych semestrach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</si>
</sst>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415]d\ mmmm\ yyyy;@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9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1"/>
      <name val="Czcionka tekstu podstawowego"/>
      <family val="2"/>
    </font>
    <font>
      <sz val="14"/>
      <name val="Arial"/>
      <family val="2"/>
    </font>
    <font>
      <i/>
      <sz val="9"/>
      <name val="Arial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Czcionka tekstu podstawowego"/>
      <family val="2"/>
    </font>
    <font>
      <sz val="14"/>
      <color indexed="10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10"/>
      <name val="Tahoma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b/>
      <sz val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i/>
      <sz val="12"/>
      <color indexed="10"/>
      <name val="Cambria"/>
      <family val="1"/>
    </font>
    <font>
      <b/>
      <sz val="11"/>
      <color indexed="8"/>
      <name val="Cambria"/>
      <family val="1"/>
    </font>
    <font>
      <u val="single"/>
      <sz val="12"/>
      <color indexed="12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b/>
      <i/>
      <sz val="11"/>
      <color indexed="10"/>
      <name val="Cambria"/>
      <family val="1"/>
    </font>
    <font>
      <i/>
      <sz val="14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4"/>
      <color indexed="10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indexed="10"/>
      <name val="Czcionka tekstu podstawowego"/>
      <family val="0"/>
    </font>
    <font>
      <b/>
      <sz val="11"/>
      <color indexed="10"/>
      <name val="Cambria"/>
      <family val="1"/>
    </font>
    <font>
      <i/>
      <sz val="14"/>
      <color indexed="8"/>
      <name val="Czcionka tekstu podstawowego"/>
      <family val="0"/>
    </font>
    <font>
      <b/>
      <sz val="8"/>
      <color indexed="8"/>
      <name val="Cambria"/>
      <family val="1"/>
    </font>
    <font>
      <i/>
      <sz val="8"/>
      <name val="Cambria"/>
      <family val="1"/>
    </font>
    <font>
      <i/>
      <sz val="12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4"/>
      <color theme="1"/>
      <name val="Czcionka tekstu podstawowego"/>
      <family val="2"/>
    </font>
    <font>
      <sz val="14"/>
      <color theme="1"/>
      <name val="Cambria"/>
      <family val="1"/>
    </font>
    <font>
      <b/>
      <sz val="12"/>
      <color rgb="FFFF0000"/>
      <name val="Cambria"/>
      <family val="1"/>
    </font>
    <font>
      <sz val="12"/>
      <color theme="1"/>
      <name val="Cambria"/>
      <family val="1"/>
    </font>
    <font>
      <b/>
      <sz val="11"/>
      <color rgb="FFFF0000"/>
      <name val="Czcionka tekstu podstawowego"/>
      <family val="0"/>
    </font>
    <font>
      <sz val="12"/>
      <color rgb="FF000000"/>
      <name val="Cambria"/>
      <family val="1"/>
    </font>
    <font>
      <b/>
      <sz val="11"/>
      <color rgb="FFFF0000"/>
      <name val="Cambria"/>
      <family val="1"/>
    </font>
    <font>
      <i/>
      <sz val="14"/>
      <color theme="1"/>
      <name val="Czcionka tekstu podstawowego"/>
      <family val="0"/>
    </font>
    <font>
      <b/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/>
      <top style="double">
        <color indexed="55"/>
      </top>
      <bottom style="double">
        <color indexed="55"/>
      </bottom>
    </border>
    <border>
      <left style="thin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/>
      <top style="double">
        <color indexed="55"/>
      </top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theme="0" tint="-0.4999699890613556"/>
      </left>
      <right style="double">
        <color theme="0" tint="-0.4999699890613556"/>
      </right>
      <top style="double">
        <color theme="0" tint="-0.4999699890613556"/>
      </top>
      <bottom>
        <color indexed="63"/>
      </bottom>
    </border>
    <border>
      <left style="thin">
        <color theme="0" tint="-0.4999699890613556"/>
      </left>
      <right style="double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double">
        <color theme="0" tint="-0.4999699890613556"/>
      </right>
      <top>
        <color indexed="63"/>
      </top>
      <bottom style="double">
        <color theme="0" tint="-0.4999699890613556"/>
      </bottom>
    </border>
    <border>
      <left style="thin">
        <color theme="0" tint="-0.4999699890613556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 style="thin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double">
        <color theme="0" tint="-0.4999699890613556"/>
      </top>
      <bottom>
        <color indexed="63"/>
      </bottom>
    </border>
    <border>
      <left style="double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double">
        <color theme="0" tint="-0.4999699890613556"/>
      </left>
      <right style="thin">
        <color theme="0" tint="-0.4999699890613556"/>
      </right>
      <top>
        <color indexed="63"/>
      </top>
      <bottom style="double">
        <color theme="0" tint="-0.4999699890613556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8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78" fillId="26" borderId="1" applyNumberFormat="0" applyAlignment="0" applyProtection="0"/>
    <xf numFmtId="0" fontId="7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17" fontId="6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 vertical="center"/>
      <protection locked="0"/>
    </xf>
    <xf numFmtId="17" fontId="13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left"/>
    </xf>
    <xf numFmtId="0" fontId="38" fillId="0" borderId="10" xfId="52" applyFont="1" applyFill="1" applyBorder="1" applyAlignment="1" applyProtection="1">
      <alignment horizontal="left" vertical="center" indent="1"/>
      <protection locked="0"/>
    </xf>
    <xf numFmtId="0" fontId="38" fillId="0" borderId="10" xfId="52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5" fillId="0" borderId="10" xfId="44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right" wrapText="1"/>
      <protection locked="0"/>
    </xf>
    <xf numFmtId="0" fontId="46" fillId="0" borderId="0" xfId="0" applyFont="1" applyFill="1" applyAlignment="1" applyProtection="1">
      <alignment wrapText="1"/>
      <protection locked="0"/>
    </xf>
    <xf numFmtId="174" fontId="47" fillId="0" borderId="0" xfId="0" applyNumberFormat="1" applyFont="1" applyFill="1" applyAlignment="1" applyProtection="1">
      <alignment horizontal="center"/>
      <protection locked="0"/>
    </xf>
    <xf numFmtId="0" fontId="48" fillId="0" borderId="10" xfId="5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48" fillId="32" borderId="10" xfId="52" applyFont="1" applyFill="1" applyBorder="1" applyAlignment="1" applyProtection="1">
      <alignment horizontal="center" vertical="center"/>
      <protection locked="0"/>
    </xf>
    <xf numFmtId="0" fontId="86" fillId="0" borderId="0" xfId="0" applyFont="1" applyAlignment="1">
      <alignment/>
    </xf>
    <xf numFmtId="0" fontId="86" fillId="0" borderId="0" xfId="0" applyFont="1" applyAlignment="1">
      <alignment horizontal="left"/>
    </xf>
    <xf numFmtId="0" fontId="86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86" fillId="0" borderId="0" xfId="0" applyFont="1" applyBorder="1" applyAlignment="1">
      <alignment/>
    </xf>
    <xf numFmtId="0" fontId="86" fillId="0" borderId="0" xfId="0" applyFont="1" applyBorder="1" applyAlignment="1" applyProtection="1">
      <alignment/>
      <protection locked="0"/>
    </xf>
    <xf numFmtId="0" fontId="86" fillId="0" borderId="0" xfId="0" applyFont="1" applyAlignment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87" fillId="0" borderId="0" xfId="0" applyFont="1" applyAlignment="1" applyProtection="1">
      <alignment/>
      <protection locked="0"/>
    </xf>
    <xf numFmtId="0" fontId="50" fillId="0" borderId="0" xfId="0" applyFont="1" applyBorder="1" applyAlignment="1" applyProtection="1">
      <alignment horizontal="right" vertical="top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87" fillId="0" borderId="0" xfId="0" applyFont="1" applyAlignment="1">
      <alignment/>
    </xf>
    <xf numFmtId="0" fontId="18" fillId="0" borderId="0" xfId="0" applyFont="1" applyAlignment="1" applyProtection="1">
      <alignment horizontal="right" wrapText="1"/>
      <protection locked="0"/>
    </xf>
    <xf numFmtId="0" fontId="87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49" fontId="38" fillId="32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52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right" wrapText="1"/>
      <protection locked="0"/>
    </xf>
    <xf numFmtId="0" fontId="42" fillId="0" borderId="0" xfId="52" applyFont="1" applyFill="1" applyBorder="1" applyAlignment="1" applyProtection="1">
      <alignment horizontal="left" vertical="center" indent="1"/>
      <protection locked="0"/>
    </xf>
    <xf numFmtId="49" fontId="38" fillId="8" borderId="10" xfId="0" applyNumberFormat="1" applyFont="1" applyFill="1" applyBorder="1" applyAlignment="1" applyProtection="1">
      <alignment horizontal="center" vertical="center"/>
      <protection locked="0"/>
    </xf>
    <xf numFmtId="0" fontId="55" fillId="8" borderId="10" xfId="52" applyFont="1" applyFill="1" applyBorder="1" applyAlignment="1" applyProtection="1">
      <alignment horizontal="left" vertical="center" indent="1"/>
      <protection locked="0"/>
    </xf>
    <xf numFmtId="0" fontId="45" fillId="8" borderId="10" xfId="44" applyFont="1" applyFill="1" applyBorder="1" applyAlignment="1" applyProtection="1">
      <alignment horizontal="center" vertical="center"/>
      <protection locked="0"/>
    </xf>
    <xf numFmtId="0" fontId="38" fillId="8" borderId="10" xfId="52" applyFont="1" applyFill="1" applyBorder="1" applyAlignment="1" applyProtection="1">
      <alignment horizontal="center" vertical="center"/>
      <protection locked="0"/>
    </xf>
    <xf numFmtId="0" fontId="88" fillId="8" borderId="10" xfId="52" applyFont="1" applyFill="1" applyBorder="1" applyAlignment="1" applyProtection="1">
      <alignment horizontal="center" vertical="center"/>
      <protection hidden="1"/>
    </xf>
    <xf numFmtId="0" fontId="48" fillId="8" borderId="10" xfId="52" applyFont="1" applyFill="1" applyBorder="1" applyAlignment="1" applyProtection="1">
      <alignment horizontal="center" vertical="center"/>
      <protection locked="0"/>
    </xf>
    <xf numFmtId="0" fontId="38" fillId="8" borderId="10" xfId="52" applyFont="1" applyFill="1" applyBorder="1" applyAlignment="1" applyProtection="1">
      <alignment horizontal="left" vertical="center" indent="1"/>
      <protection locked="0"/>
    </xf>
    <xf numFmtId="0" fontId="85" fillId="0" borderId="0" xfId="0" applyFont="1" applyBorder="1" applyAlignment="1">
      <alignment horizontal="center"/>
    </xf>
    <xf numFmtId="0" fontId="38" fillId="0" borderId="0" xfId="52" applyFont="1" applyFill="1" applyBorder="1" applyAlignment="1" applyProtection="1">
      <alignment horizontal="left" vertical="center" indent="1"/>
      <protection locked="0"/>
    </xf>
    <xf numFmtId="49" fontId="38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14" borderId="10" xfId="52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17" fontId="6" fillId="0" borderId="0" xfId="0" applyNumberFormat="1" applyFont="1" applyFill="1" applyBorder="1" applyAlignment="1" applyProtection="1">
      <alignment horizontal="left" vertical="center"/>
      <protection locked="0"/>
    </xf>
    <xf numFmtId="0" fontId="85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89" fillId="0" borderId="10" xfId="0" applyFont="1" applyFill="1" applyBorder="1" applyAlignment="1">
      <alignment/>
    </xf>
    <xf numFmtId="0" fontId="57" fillId="0" borderId="10" xfId="52" applyFont="1" applyFill="1" applyBorder="1" applyAlignment="1" applyProtection="1">
      <alignment horizontal="center" vertical="center"/>
      <protection locked="0"/>
    </xf>
    <xf numFmtId="0" fontId="55" fillId="0" borderId="10" xfId="52" applyFont="1" applyFill="1" applyBorder="1" applyAlignment="1" applyProtection="1">
      <alignment horizontal="left" vertical="center" wrapText="1" indent="1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58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90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8" fillId="0" borderId="10" xfId="52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>
      <alignment horizontal="center" vertical="center"/>
    </xf>
    <xf numFmtId="49" fontId="38" fillId="34" borderId="10" xfId="0" applyNumberFormat="1" applyFont="1" applyFill="1" applyBorder="1" applyAlignment="1" applyProtection="1">
      <alignment horizontal="center" vertical="center"/>
      <protection locked="0"/>
    </xf>
    <xf numFmtId="0" fontId="91" fillId="34" borderId="10" xfId="52" applyFont="1" applyFill="1" applyBorder="1" applyAlignment="1" applyProtection="1">
      <alignment horizontal="left" vertical="center" wrapText="1" indent="1"/>
      <protection locked="0"/>
    </xf>
    <xf numFmtId="0" fontId="45" fillId="34" borderId="10" xfId="44" applyFont="1" applyFill="1" applyBorder="1" applyAlignment="1" applyProtection="1">
      <alignment horizontal="center" vertical="center"/>
      <protection locked="0"/>
    </xf>
    <xf numFmtId="0" fontId="38" fillId="34" borderId="10" xfId="52" applyFont="1" applyFill="1" applyBorder="1" applyAlignment="1" applyProtection="1">
      <alignment horizontal="center" vertical="center"/>
      <protection locked="0"/>
    </xf>
    <xf numFmtId="0" fontId="48" fillId="34" borderId="10" xfId="52" applyFont="1" applyFill="1" applyBorder="1" applyAlignment="1" applyProtection="1">
      <alignment horizontal="center" vertical="center"/>
      <protection locked="0"/>
    </xf>
    <xf numFmtId="0" fontId="55" fillId="34" borderId="10" xfId="52" applyFont="1" applyFill="1" applyBorder="1" applyAlignment="1" applyProtection="1">
      <alignment horizontal="left" vertical="center" indent="1"/>
      <protection locked="0"/>
    </xf>
    <xf numFmtId="0" fontId="38" fillId="34" borderId="10" xfId="52" applyFont="1" applyFill="1" applyBorder="1" applyAlignment="1" applyProtection="1">
      <alignment horizontal="left" vertical="center" indent="1"/>
      <protection locked="0"/>
    </xf>
    <xf numFmtId="0" fontId="92" fillId="34" borderId="10" xfId="52" applyFont="1" applyFill="1" applyBorder="1" applyAlignment="1" applyProtection="1">
      <alignment horizontal="center" vertical="center"/>
      <protection locked="0"/>
    </xf>
    <xf numFmtId="49" fontId="38" fillId="35" borderId="10" xfId="0" applyNumberFormat="1" applyFont="1" applyFill="1" applyBorder="1" applyAlignment="1" applyProtection="1">
      <alignment horizontal="center" vertical="center"/>
      <protection locked="0"/>
    </xf>
    <xf numFmtId="0" fontId="91" fillId="35" borderId="10" xfId="52" applyFont="1" applyFill="1" applyBorder="1" applyAlignment="1" applyProtection="1">
      <alignment horizontal="left" vertical="center" indent="1"/>
      <protection locked="0"/>
    </xf>
    <xf numFmtId="0" fontId="45" fillId="35" borderId="10" xfId="44" applyFont="1" applyFill="1" applyBorder="1" applyAlignment="1" applyProtection="1">
      <alignment horizontal="center" vertical="center"/>
      <protection locked="0"/>
    </xf>
    <xf numFmtId="0" fontId="38" fillId="35" borderId="10" xfId="52" applyFont="1" applyFill="1" applyBorder="1" applyAlignment="1" applyProtection="1">
      <alignment horizontal="center" vertical="center"/>
      <protection locked="0"/>
    </xf>
    <xf numFmtId="0" fontId="48" fillId="35" borderId="10" xfId="52" applyFont="1" applyFill="1" applyBorder="1" applyAlignment="1" applyProtection="1">
      <alignment horizontal="center" vertical="center"/>
      <protection locked="0"/>
    </xf>
    <xf numFmtId="0" fontId="55" fillId="35" borderId="10" xfId="52" applyFont="1" applyFill="1" applyBorder="1" applyAlignment="1" applyProtection="1">
      <alignment horizontal="left" vertical="center" indent="1"/>
      <protection locked="0"/>
    </xf>
    <xf numFmtId="0" fontId="38" fillId="35" borderId="10" xfId="52" applyFont="1" applyFill="1" applyBorder="1" applyAlignment="1" applyProtection="1">
      <alignment horizontal="left" vertical="center" indent="1"/>
      <protection locked="0"/>
    </xf>
    <xf numFmtId="0" fontId="92" fillId="35" borderId="10" xfId="52" applyFont="1" applyFill="1" applyBorder="1" applyAlignment="1" applyProtection="1">
      <alignment horizontal="center" vertical="center"/>
      <protection locked="0"/>
    </xf>
    <xf numFmtId="0" fontId="20" fillId="35" borderId="10" xfId="0" applyFont="1" applyFill="1" applyBorder="1" applyAlignment="1" applyProtection="1">
      <alignment horizontal="center" vertical="center"/>
      <protection locked="0"/>
    </xf>
    <xf numFmtId="0" fontId="20" fillId="34" borderId="10" xfId="0" applyFont="1" applyFill="1" applyBorder="1" applyAlignment="1" applyProtection="1">
      <alignment horizontal="center" vertical="center"/>
      <protection locked="0"/>
    </xf>
    <xf numFmtId="49" fontId="38" fillId="36" borderId="10" xfId="0" applyNumberFormat="1" applyFont="1" applyFill="1" applyBorder="1" applyAlignment="1" applyProtection="1">
      <alignment horizontal="center" vertical="center"/>
      <protection locked="0"/>
    </xf>
    <xf numFmtId="0" fontId="55" fillId="36" borderId="10" xfId="52" applyFont="1" applyFill="1" applyBorder="1" applyAlignment="1" applyProtection="1">
      <alignment horizontal="left" vertical="center" wrapText="1" indent="1"/>
      <protection locked="0"/>
    </xf>
    <xf numFmtId="0" fontId="45" fillId="36" borderId="10" xfId="44" applyFont="1" applyFill="1" applyBorder="1" applyAlignment="1" applyProtection="1">
      <alignment horizontal="center" vertical="center"/>
      <protection locked="0"/>
    </xf>
    <xf numFmtId="0" fontId="38" fillId="36" borderId="10" xfId="52" applyFont="1" applyFill="1" applyBorder="1" applyAlignment="1" applyProtection="1">
      <alignment horizontal="center" vertical="center"/>
      <protection locked="0"/>
    </xf>
    <xf numFmtId="0" fontId="55" fillId="36" borderId="10" xfId="52" applyFont="1" applyFill="1" applyBorder="1" applyAlignment="1" applyProtection="1">
      <alignment horizontal="left" vertical="center" indent="1"/>
      <protection locked="0"/>
    </xf>
    <xf numFmtId="0" fontId="48" fillId="36" borderId="10" xfId="52" applyFont="1" applyFill="1" applyBorder="1" applyAlignment="1" applyProtection="1">
      <alignment horizontal="center" vertical="center"/>
      <protection locked="0"/>
    </xf>
    <xf numFmtId="0" fontId="20" fillId="36" borderId="10" xfId="52" applyFont="1" applyFill="1" applyBorder="1" applyAlignment="1" applyProtection="1">
      <alignment horizontal="center" vertical="center"/>
      <protection locked="0"/>
    </xf>
    <xf numFmtId="0" fontId="38" fillId="36" borderId="10" xfId="52" applyFont="1" applyFill="1" applyBorder="1" applyAlignment="1" applyProtection="1">
      <alignment horizontal="left" vertical="center" indent="1"/>
      <protection locked="0"/>
    </xf>
    <xf numFmtId="0" fontId="93" fillId="0" borderId="0" xfId="0" applyFont="1" applyBorder="1" applyAlignment="1" applyProtection="1">
      <alignment horizontal="right"/>
      <protection locked="0"/>
    </xf>
    <xf numFmtId="0" fontId="58" fillId="33" borderId="10" xfId="52" applyFont="1" applyFill="1" applyBorder="1" applyAlignment="1" applyProtection="1">
      <alignment horizontal="center" vertical="center" wrapText="1"/>
      <protection locked="0"/>
    </xf>
    <xf numFmtId="0" fontId="91" fillId="34" borderId="10" xfId="52" applyFont="1" applyFill="1" applyBorder="1" applyAlignment="1" applyProtection="1">
      <alignment horizontal="left" vertical="center" indent="1"/>
      <protection locked="0"/>
    </xf>
    <xf numFmtId="0" fontId="62" fillId="0" borderId="11" xfId="0" applyFont="1" applyFill="1" applyBorder="1" applyAlignment="1">
      <alignment horizontal="left" vertical="center" wrapText="1"/>
    </xf>
    <xf numFmtId="0" fontId="57" fillId="14" borderId="10" xfId="52" applyFont="1" applyFill="1" applyBorder="1" applyAlignment="1" applyProtection="1">
      <alignment horizontal="center" vertical="center"/>
      <protection locked="0"/>
    </xf>
    <xf numFmtId="0" fontId="48" fillId="34" borderId="11" xfId="0" applyFont="1" applyFill="1" applyBorder="1" applyAlignment="1">
      <alignment horizontal="center" vertical="center"/>
    </xf>
    <xf numFmtId="0" fontId="58" fillId="14" borderId="10" xfId="52" applyFont="1" applyFill="1" applyBorder="1" applyAlignment="1" applyProtection="1">
      <alignment horizontal="center" vertical="center" wrapText="1"/>
      <protection locked="0"/>
    </xf>
    <xf numFmtId="0" fontId="48" fillId="35" borderId="11" xfId="0" applyFont="1" applyFill="1" applyBorder="1" applyAlignment="1">
      <alignment horizontal="center" vertical="center"/>
    </xf>
    <xf numFmtId="0" fontId="55" fillId="35" borderId="10" xfId="52" applyFont="1" applyFill="1" applyBorder="1" applyAlignment="1" applyProtection="1">
      <alignment horizontal="left" vertical="center" wrapText="1" indent="1"/>
      <protection locked="0"/>
    </xf>
    <xf numFmtId="0" fontId="48" fillId="0" borderId="11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/>
    </xf>
    <xf numFmtId="0" fontId="92" fillId="8" borderId="10" xfId="52" applyFont="1" applyFill="1" applyBorder="1" applyAlignment="1" applyProtection="1">
      <alignment horizontal="center" vertical="center"/>
      <protection locked="0"/>
    </xf>
    <xf numFmtId="0" fontId="85" fillId="8" borderId="11" xfId="0" applyFont="1" applyFill="1" applyBorder="1" applyAlignment="1">
      <alignment horizontal="center" vertical="center"/>
    </xf>
    <xf numFmtId="0" fontId="92" fillId="0" borderId="10" xfId="52" applyFont="1" applyFill="1" applyBorder="1" applyAlignment="1" applyProtection="1">
      <alignment horizontal="center" vertical="center"/>
      <protection locked="0"/>
    </xf>
    <xf numFmtId="0" fontId="85" fillId="0" borderId="11" xfId="0" applyFont="1" applyFill="1" applyBorder="1" applyAlignment="1">
      <alignment horizontal="center" vertical="center"/>
    </xf>
    <xf numFmtId="0" fontId="55" fillId="34" borderId="10" xfId="52" applyFont="1" applyFill="1" applyBorder="1" applyAlignment="1" applyProtection="1">
      <alignment horizontal="left" vertical="center" wrapText="1" indent="1"/>
      <protection locked="0"/>
    </xf>
    <xf numFmtId="0" fontId="55" fillId="36" borderId="10" xfId="0" applyFont="1" applyFill="1" applyBorder="1" applyAlignment="1">
      <alignment horizontal="center"/>
    </xf>
    <xf numFmtId="0" fontId="48" fillId="36" borderId="11" xfId="0" applyFont="1" applyFill="1" applyBorder="1" applyAlignment="1" applyProtection="1">
      <alignment horizontal="center" vertical="center"/>
      <protection locked="0"/>
    </xf>
    <xf numFmtId="0" fontId="85" fillId="0" borderId="11" xfId="0" applyFont="1" applyFill="1" applyBorder="1" applyAlignment="1" applyProtection="1">
      <alignment horizontal="center" vertical="center"/>
      <protection locked="0"/>
    </xf>
    <xf numFmtId="0" fontId="48" fillId="37" borderId="10" xfId="52" applyFont="1" applyFill="1" applyBorder="1" applyAlignment="1" applyProtection="1">
      <alignment horizontal="center" vertical="center"/>
      <protection locked="0"/>
    </xf>
    <xf numFmtId="49" fontId="54" fillId="33" borderId="10" xfId="52" applyNumberFormat="1" applyFont="1" applyFill="1" applyBorder="1" applyAlignment="1" applyProtection="1">
      <alignment vertical="center"/>
      <protection locked="0"/>
    </xf>
    <xf numFmtId="0" fontId="54" fillId="33" borderId="10" xfId="52" applyFont="1" applyFill="1" applyBorder="1" applyAlignment="1" applyProtection="1">
      <alignment horizontal="right" vertical="center"/>
      <protection locked="0"/>
    </xf>
    <xf numFmtId="0" fontId="54" fillId="33" borderId="10" xfId="52" applyFont="1" applyFill="1" applyBorder="1" applyAlignment="1" applyProtection="1">
      <alignment vertical="center"/>
      <protection locked="0"/>
    </xf>
    <xf numFmtId="0" fontId="56" fillId="33" borderId="10" xfId="52" applyFont="1" applyFill="1" applyBorder="1" applyAlignment="1" applyProtection="1">
      <alignment horizontal="center" vertical="center"/>
      <protection hidden="1"/>
    </xf>
    <xf numFmtId="0" fontId="57" fillId="33" borderId="10" xfId="52" applyFont="1" applyFill="1" applyBorder="1" applyAlignment="1" applyProtection="1">
      <alignment horizontal="right" vertical="center"/>
      <protection hidden="1"/>
    </xf>
    <xf numFmtId="0" fontId="60" fillId="33" borderId="10" xfId="52" applyFont="1" applyFill="1" applyBorder="1" applyAlignment="1" applyProtection="1">
      <alignment horizontal="center" vertical="center"/>
      <protection hidden="1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38" fillId="33" borderId="10" xfId="52" applyFont="1" applyFill="1" applyBorder="1" applyAlignment="1" applyProtection="1">
      <alignment horizontal="center" vertical="center"/>
      <protection hidden="1"/>
    </xf>
    <xf numFmtId="0" fontId="57" fillId="33" borderId="10" xfId="52" applyFont="1" applyFill="1" applyBorder="1" applyAlignment="1" applyProtection="1">
      <alignment horizontal="center" vertical="center"/>
      <protection locked="0"/>
    </xf>
    <xf numFmtId="49" fontId="54" fillId="8" borderId="10" xfId="52" applyNumberFormat="1" applyFont="1" applyFill="1" applyBorder="1" applyAlignment="1" applyProtection="1">
      <alignment vertical="center"/>
      <protection locked="0"/>
    </xf>
    <xf numFmtId="0" fontId="54" fillId="8" borderId="10" xfId="52" applyFont="1" applyFill="1" applyBorder="1" applyAlignment="1" applyProtection="1">
      <alignment horizontal="right" vertical="center"/>
      <protection locked="0"/>
    </xf>
    <xf numFmtId="0" fontId="54" fillId="8" borderId="10" xfId="52" applyFont="1" applyFill="1" applyBorder="1" applyAlignment="1" applyProtection="1">
      <alignment vertical="center"/>
      <protection locked="0"/>
    </xf>
    <xf numFmtId="0" fontId="56" fillId="8" borderId="10" xfId="52" applyFont="1" applyFill="1" applyBorder="1" applyAlignment="1" applyProtection="1">
      <alignment horizontal="center" vertical="center"/>
      <protection hidden="1"/>
    </xf>
    <xf numFmtId="0" fontId="57" fillId="8" borderId="10" xfId="52" applyFont="1" applyFill="1" applyBorder="1" applyAlignment="1" applyProtection="1">
      <alignment horizontal="right" vertical="center"/>
      <protection hidden="1"/>
    </xf>
    <xf numFmtId="0" fontId="92" fillId="8" borderId="10" xfId="52" applyFont="1" applyFill="1" applyBorder="1" applyAlignment="1" applyProtection="1">
      <alignment horizontal="center" vertical="center"/>
      <protection hidden="1"/>
    </xf>
    <xf numFmtId="0" fontId="38" fillId="32" borderId="10" xfId="52" applyFont="1" applyFill="1" applyBorder="1" applyAlignment="1" applyProtection="1">
      <alignment horizontal="center" vertical="center"/>
      <protection locked="0"/>
    </xf>
    <xf numFmtId="0" fontId="89" fillId="32" borderId="10" xfId="0" applyFont="1" applyFill="1" applyBorder="1" applyAlignment="1">
      <alignment/>
    </xf>
    <xf numFmtId="0" fontId="89" fillId="32" borderId="10" xfId="0" applyFont="1" applyFill="1" applyBorder="1" applyAlignment="1">
      <alignment horizontal="center"/>
    </xf>
    <xf numFmtId="0" fontId="54" fillId="33" borderId="12" xfId="52" applyFont="1" applyFill="1" applyBorder="1" applyAlignment="1" applyProtection="1">
      <alignment horizontal="center" vertical="center"/>
      <protection locked="0"/>
    </xf>
    <xf numFmtId="0" fontId="92" fillId="14" borderId="10" xfId="52" applyFont="1" applyFill="1" applyBorder="1" applyAlignment="1" applyProtection="1">
      <alignment horizontal="center" vertical="center"/>
      <protection locked="0"/>
    </xf>
    <xf numFmtId="0" fontId="63" fillId="33" borderId="12" xfId="0" applyFont="1" applyFill="1" applyBorder="1" applyAlignment="1" applyProtection="1">
      <alignment horizontal="right" wrapText="1"/>
      <protection locked="0"/>
    </xf>
    <xf numFmtId="0" fontId="57" fillId="33" borderId="10" xfId="52" applyFont="1" applyFill="1" applyBorder="1" applyAlignment="1" applyProtection="1">
      <alignment horizontal="right" vertical="center"/>
      <protection locked="0"/>
    </xf>
    <xf numFmtId="0" fontId="55" fillId="0" borderId="10" xfId="52" applyFont="1" applyFill="1" applyBorder="1" applyAlignment="1" applyProtection="1">
      <alignment horizontal="left" vertical="center" indent="1"/>
      <protection locked="0"/>
    </xf>
    <xf numFmtId="0" fontId="48" fillId="8" borderId="11" xfId="0" applyFont="1" applyFill="1" applyBorder="1" applyAlignment="1">
      <alignment horizontal="center" vertical="center"/>
    </xf>
    <xf numFmtId="0" fontId="57" fillId="8" borderId="11" xfId="52" applyFont="1" applyFill="1" applyBorder="1" applyAlignment="1" applyProtection="1">
      <alignment vertical="center"/>
      <protection locked="0"/>
    </xf>
    <xf numFmtId="0" fontId="85" fillId="8" borderId="11" xfId="0" applyFont="1" applyFill="1" applyBorder="1" applyAlignment="1" applyProtection="1">
      <alignment horizontal="center" vertical="center"/>
      <protection locked="0"/>
    </xf>
    <xf numFmtId="0" fontId="57" fillId="14" borderId="11" xfId="52" applyFont="1" applyFill="1" applyBorder="1" applyAlignment="1" applyProtection="1">
      <alignment vertical="center"/>
      <protection locked="0"/>
    </xf>
    <xf numFmtId="0" fontId="85" fillId="14" borderId="11" xfId="0" applyFont="1" applyFill="1" applyBorder="1" applyAlignment="1">
      <alignment horizontal="center" vertical="center"/>
    </xf>
    <xf numFmtId="0" fontId="94" fillId="32" borderId="0" xfId="0" applyFont="1" applyFill="1" applyBorder="1" applyAlignment="1">
      <alignment/>
    </xf>
    <xf numFmtId="0" fontId="57" fillId="33" borderId="13" xfId="52" applyFont="1" applyFill="1" applyBorder="1" applyAlignment="1" applyProtection="1">
      <alignment horizontal="right" vertical="center"/>
      <protection locked="0"/>
    </xf>
    <xf numFmtId="0" fontId="54" fillId="33" borderId="14" xfId="52" applyFont="1" applyFill="1" applyBorder="1" applyAlignment="1" applyProtection="1">
      <alignment horizontal="center" vertical="center" wrapText="1"/>
      <protection locked="0"/>
    </xf>
    <xf numFmtId="0" fontId="38" fillId="32" borderId="14" xfId="52" applyFont="1" applyFill="1" applyBorder="1" applyAlignment="1" applyProtection="1">
      <alignment vertical="center" wrapText="1"/>
      <protection locked="0"/>
    </xf>
    <xf numFmtId="0" fontId="38" fillId="0" borderId="14" xfId="52" applyFont="1" applyFill="1" applyBorder="1" applyAlignment="1" applyProtection="1">
      <alignment horizontal="center" vertical="center"/>
      <protection locked="0"/>
    </xf>
    <xf numFmtId="0" fontId="54" fillId="33" borderId="14" xfId="52" applyFont="1" applyFill="1" applyBorder="1" applyAlignment="1" applyProtection="1">
      <alignment horizontal="center" vertical="center"/>
      <protection hidden="1"/>
    </xf>
    <xf numFmtId="0" fontId="38" fillId="32" borderId="14" xfId="52" applyFont="1" applyFill="1" applyBorder="1" applyAlignment="1" applyProtection="1">
      <alignment horizontal="center" vertical="center"/>
      <protection locked="0"/>
    </xf>
    <xf numFmtId="0" fontId="54" fillId="33" borderId="14" xfId="52" applyFont="1" applyFill="1" applyBorder="1" applyAlignment="1" applyProtection="1">
      <alignment horizontal="center" vertical="center"/>
      <protection locked="0"/>
    </xf>
    <xf numFmtId="0" fontId="38" fillId="0" borderId="15" xfId="0" applyFont="1" applyFill="1" applyBorder="1" applyAlignment="1">
      <alignment horizontal="center" vertical="center"/>
    </xf>
    <xf numFmtId="0" fontId="89" fillId="32" borderId="14" xfId="0" applyFont="1" applyFill="1" applyBorder="1" applyAlignment="1">
      <alignment vertical="center"/>
    </xf>
    <xf numFmtId="0" fontId="89" fillId="0" borderId="14" xfId="0" applyFont="1" applyBorder="1" applyAlignment="1">
      <alignment horizontal="center"/>
    </xf>
    <xf numFmtId="0" fontId="89" fillId="0" borderId="14" xfId="0" applyFont="1" applyFill="1" applyBorder="1" applyAlignment="1">
      <alignment horizontal="center"/>
    </xf>
    <xf numFmtId="0" fontId="89" fillId="33" borderId="14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55" fillId="32" borderId="14" xfId="52" applyFont="1" applyFill="1" applyBorder="1" applyAlignment="1" applyProtection="1">
      <alignment vertical="center"/>
      <protection locked="0"/>
    </xf>
    <xf numFmtId="0" fontId="91" fillId="32" borderId="14" xfId="52" applyFont="1" applyFill="1" applyBorder="1" applyAlignment="1" applyProtection="1">
      <alignment vertical="center" wrapText="1"/>
      <protection locked="0"/>
    </xf>
    <xf numFmtId="0" fontId="55" fillId="32" borderId="14" xfId="52" applyFont="1" applyFill="1" applyBorder="1" applyAlignment="1" applyProtection="1">
      <alignment vertical="center" wrapText="1"/>
      <protection locked="0"/>
    </xf>
    <xf numFmtId="0" fontId="54" fillId="33" borderId="14" xfId="52" applyFont="1" applyFill="1" applyBorder="1" applyAlignment="1" applyProtection="1">
      <alignment vertical="center"/>
      <protection locked="0"/>
    </xf>
    <xf numFmtId="0" fontId="56" fillId="33" borderId="14" xfId="52" applyFont="1" applyFill="1" applyBorder="1" applyAlignment="1" applyProtection="1">
      <alignment horizontal="center" vertical="center"/>
      <protection hidden="1"/>
    </xf>
    <xf numFmtId="0" fontId="54" fillId="33" borderId="14" xfId="52" applyFont="1" applyFill="1" applyBorder="1" applyAlignment="1" applyProtection="1">
      <alignment horizontal="right" vertical="center"/>
      <protection hidden="1"/>
    </xf>
    <xf numFmtId="0" fontId="54" fillId="33" borderId="15" xfId="52" applyFont="1" applyFill="1" applyBorder="1" applyAlignment="1" applyProtection="1">
      <alignment vertical="center"/>
      <protection locked="0"/>
    </xf>
    <xf numFmtId="0" fontId="64" fillId="0" borderId="0" xfId="0" applyFont="1" applyAlignment="1" applyProtection="1">
      <alignment horizontal="right" wrapText="1"/>
      <protection locked="0"/>
    </xf>
    <xf numFmtId="0" fontId="89" fillId="0" borderId="0" xfId="0" applyFont="1" applyAlignment="1">
      <alignment/>
    </xf>
    <xf numFmtId="0" fontId="89" fillId="0" borderId="14" xfId="0" applyFont="1" applyFill="1" applyBorder="1" applyAlignment="1">
      <alignment horizontal="left" vertical="center" wrapText="1"/>
    </xf>
    <xf numFmtId="0" fontId="55" fillId="0" borderId="14" xfId="52" applyFont="1" applyFill="1" applyBorder="1" applyAlignment="1" applyProtection="1">
      <alignment horizontal="left" vertical="center" wrapText="1"/>
      <protection locked="0"/>
    </xf>
    <xf numFmtId="0" fontId="91" fillId="0" borderId="14" xfId="52" applyFont="1" applyFill="1" applyBorder="1" applyAlignment="1" applyProtection="1">
      <alignment horizontal="left" vertical="center" wrapText="1"/>
      <protection locked="0"/>
    </xf>
    <xf numFmtId="0" fontId="55" fillId="0" borderId="14" xfId="52" applyFont="1" applyFill="1" applyBorder="1" applyAlignment="1" applyProtection="1">
      <alignment horizontal="left" vertical="center"/>
      <protection locked="0"/>
    </xf>
    <xf numFmtId="0" fontId="38" fillId="0" borderId="14" xfId="52" applyFont="1" applyFill="1" applyBorder="1" applyAlignment="1" applyProtection="1">
      <alignment horizontal="left" vertical="center" wrapText="1"/>
      <protection locked="0"/>
    </xf>
    <xf numFmtId="0" fontId="58" fillId="33" borderId="10" xfId="52" applyFont="1" applyFill="1" applyBorder="1" applyAlignment="1" applyProtection="1">
      <alignment vertical="center" wrapText="1"/>
      <protection locked="0"/>
    </xf>
    <xf numFmtId="49" fontId="38" fillId="14" borderId="10" xfId="0" applyNumberFormat="1" applyFont="1" applyFill="1" applyBorder="1" applyAlignment="1" applyProtection="1">
      <alignment vertical="center"/>
      <protection locked="0"/>
    </xf>
    <xf numFmtId="0" fontId="38" fillId="0" borderId="14" xfId="52" applyFont="1" applyFill="1" applyBorder="1" applyAlignment="1" applyProtection="1">
      <alignment vertical="center" wrapText="1"/>
      <protection locked="0"/>
    </xf>
    <xf numFmtId="0" fontId="89" fillId="0" borderId="0" xfId="0" applyFont="1" applyAlignment="1">
      <alignment horizontal="left" wrapText="1"/>
    </xf>
    <xf numFmtId="0" fontId="38" fillId="32" borderId="10" xfId="52" applyFont="1" applyFill="1" applyBorder="1" applyAlignment="1" applyProtection="1">
      <alignment horizontal="left" vertical="center" indent="1"/>
      <protection locked="0"/>
    </xf>
    <xf numFmtId="0" fontId="65" fillId="36" borderId="10" xfId="52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>
      <alignment horizontal="left" vertical="center" wrapText="1"/>
    </xf>
    <xf numFmtId="0" fontId="58" fillId="33" borderId="10" xfId="52" applyFont="1" applyFill="1" applyBorder="1" applyAlignment="1" applyProtection="1">
      <alignment horizontal="center" vertical="center" wrapText="1"/>
      <protection locked="0"/>
    </xf>
    <xf numFmtId="49" fontId="20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54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54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17" fontId="13" fillId="8" borderId="0" xfId="0" applyNumberFormat="1" applyFont="1" applyFill="1" applyBorder="1" applyAlignment="1" applyProtection="1">
      <alignment horizontal="left" vertical="center"/>
      <protection locked="0"/>
    </xf>
    <xf numFmtId="0" fontId="57" fillId="33" borderId="18" xfId="52" applyFont="1" applyFill="1" applyBorder="1" applyAlignment="1" applyProtection="1">
      <alignment horizontal="right" vertical="center"/>
      <protection locked="0"/>
    </xf>
    <xf numFmtId="0" fontId="57" fillId="33" borderId="16" xfId="52" applyFont="1" applyFill="1" applyBorder="1" applyAlignment="1" applyProtection="1">
      <alignment horizontal="right" vertical="center"/>
      <protection locked="0"/>
    </xf>
    <xf numFmtId="0" fontId="57" fillId="33" borderId="17" xfId="52" applyFont="1" applyFill="1" applyBorder="1" applyAlignment="1" applyProtection="1">
      <alignment horizontal="right" vertical="center"/>
      <protection locked="0"/>
    </xf>
    <xf numFmtId="0" fontId="57" fillId="33" borderId="19" xfId="0" applyFont="1" applyFill="1" applyBorder="1" applyAlignment="1" applyProtection="1">
      <alignment horizontal="center" vertical="center"/>
      <protection locked="0"/>
    </xf>
    <xf numFmtId="0" fontId="57" fillId="33" borderId="20" xfId="0" applyFont="1" applyFill="1" applyBorder="1" applyAlignment="1" applyProtection="1">
      <alignment horizontal="center" vertical="center"/>
      <protection locked="0"/>
    </xf>
    <xf numFmtId="0" fontId="57" fillId="33" borderId="21" xfId="0" applyFont="1" applyFill="1" applyBorder="1" applyAlignment="1" applyProtection="1">
      <alignment horizontal="center" vertical="center"/>
      <protection locked="0"/>
    </xf>
    <xf numFmtId="0" fontId="58" fillId="33" borderId="12" xfId="0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49" fontId="54" fillId="33" borderId="13" xfId="52" applyNumberFormat="1" applyFont="1" applyFill="1" applyBorder="1" applyAlignment="1" applyProtection="1">
      <alignment horizontal="right" vertical="center"/>
      <protection locked="0"/>
    </xf>
    <xf numFmtId="49" fontId="54" fillId="33" borderId="17" xfId="52" applyNumberFormat="1" applyFont="1" applyFill="1" applyBorder="1" applyAlignment="1" applyProtection="1">
      <alignment horizontal="right" vertical="center"/>
      <protection locked="0"/>
    </xf>
    <xf numFmtId="0" fontId="93" fillId="0" borderId="0" xfId="0" applyFont="1" applyBorder="1" applyAlignment="1" applyProtection="1">
      <alignment horizontal="right"/>
      <protection locked="0"/>
    </xf>
    <xf numFmtId="0" fontId="54" fillId="33" borderId="14" xfId="52" applyFont="1" applyFill="1" applyBorder="1" applyAlignment="1" applyProtection="1">
      <alignment horizontal="center" vertical="center" wrapText="1"/>
      <protection locked="0"/>
    </xf>
    <xf numFmtId="0" fontId="58" fillId="33" borderId="14" xfId="52" applyFont="1" applyFill="1" applyBorder="1" applyAlignment="1" applyProtection="1">
      <alignment horizontal="center" vertical="center" wrapText="1"/>
      <protection locked="0"/>
    </xf>
    <xf numFmtId="0" fontId="57" fillId="33" borderId="14" xfId="52" applyFont="1" applyFill="1" applyBorder="1" applyAlignment="1" applyProtection="1">
      <alignment horizontal="center" vertical="center" wrapText="1"/>
      <protection locked="0"/>
    </xf>
    <xf numFmtId="0" fontId="58" fillId="0" borderId="22" xfId="0" applyFont="1" applyFill="1" applyBorder="1" applyAlignment="1" applyProtection="1">
      <alignment horizontal="left" vertical="center" wrapText="1"/>
      <protection locked="0"/>
    </xf>
    <xf numFmtId="0" fontId="58" fillId="0" borderId="23" xfId="0" applyFont="1" applyFill="1" applyBorder="1" applyAlignment="1" applyProtection="1">
      <alignment horizontal="left" vertical="center" wrapText="1"/>
      <protection locked="0"/>
    </xf>
    <xf numFmtId="0" fontId="58" fillId="0" borderId="24" xfId="0" applyFont="1" applyFill="1" applyBorder="1" applyAlignment="1" applyProtection="1">
      <alignment horizontal="left" vertical="center" wrapText="1"/>
      <protection locked="0"/>
    </xf>
    <xf numFmtId="0" fontId="54" fillId="33" borderId="25" xfId="52" applyFont="1" applyFill="1" applyBorder="1" applyAlignment="1" applyProtection="1">
      <alignment horizontal="center" vertical="center" wrapText="1"/>
      <protection locked="0"/>
    </xf>
    <xf numFmtId="0" fontId="54" fillId="33" borderId="26" xfId="52" applyFont="1" applyFill="1" applyBorder="1" applyAlignment="1" applyProtection="1">
      <alignment horizontal="center" vertical="center" wrapText="1"/>
      <protection locked="0"/>
    </xf>
    <xf numFmtId="0" fontId="54" fillId="33" borderId="27" xfId="52" applyFont="1" applyFill="1" applyBorder="1" applyAlignment="1" applyProtection="1">
      <alignment horizontal="center" vertical="center" wrapText="1"/>
      <protection locked="0"/>
    </xf>
    <xf numFmtId="49" fontId="54" fillId="33" borderId="28" xfId="52" applyNumberFormat="1" applyFont="1" applyFill="1" applyBorder="1" applyAlignment="1" applyProtection="1">
      <alignment horizontal="right" vertical="center"/>
      <protection locked="0"/>
    </xf>
    <xf numFmtId="49" fontId="54" fillId="33" borderId="14" xfId="52" applyNumberFormat="1" applyFont="1" applyFill="1" applyBorder="1" applyAlignment="1" applyProtection="1">
      <alignment horizontal="right" vertical="center"/>
      <protection locked="0"/>
    </xf>
    <xf numFmtId="0" fontId="54" fillId="33" borderId="28" xfId="0" applyFont="1" applyFill="1" applyBorder="1" applyAlignment="1" applyProtection="1">
      <alignment horizontal="center" vertical="center" wrapText="1"/>
      <protection locked="0"/>
    </xf>
    <xf numFmtId="0" fontId="54" fillId="33" borderId="14" xfId="0" applyFont="1" applyFill="1" applyBorder="1" applyAlignment="1" applyProtection="1">
      <alignment horizontal="center" vertical="center" wrapText="1"/>
      <protection locked="0"/>
    </xf>
    <xf numFmtId="0" fontId="54" fillId="33" borderId="25" xfId="52" applyFont="1" applyFill="1" applyBorder="1" applyAlignment="1" applyProtection="1">
      <alignment horizontal="right" vertical="center"/>
      <protection locked="0"/>
    </xf>
    <xf numFmtId="0" fontId="54" fillId="33" borderId="27" xfId="52" applyFont="1" applyFill="1" applyBorder="1" applyAlignment="1" applyProtection="1">
      <alignment horizontal="right" vertical="center"/>
      <protection locked="0"/>
    </xf>
    <xf numFmtId="0" fontId="38" fillId="33" borderId="29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  <xf numFmtId="0" fontId="38" fillId="33" borderId="31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66" fillId="33" borderId="15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showGridLines="0" tabSelected="1" zoomScale="80" zoomScaleNormal="80" zoomScaleSheetLayoutView="50" zoomScalePageLayoutView="0" workbookViewId="0" topLeftCell="A34">
      <selection activeCell="D41" sqref="D41"/>
    </sheetView>
  </sheetViews>
  <sheetFormatPr defaultColWidth="8.796875" defaultRowHeight="14.25"/>
  <cols>
    <col min="1" max="1" width="3.09765625" style="0" customWidth="1"/>
    <col min="2" max="2" width="5" style="29" customWidth="1"/>
    <col min="3" max="3" width="9.59765625" style="29" customWidth="1"/>
    <col min="4" max="4" width="71.09765625" style="29" customWidth="1"/>
    <col min="5" max="5" width="10.09765625" style="30" customWidth="1"/>
    <col min="6" max="12" width="7.59765625" style="29" customWidth="1"/>
    <col min="13" max="14" width="9.09765625" style="29" customWidth="1"/>
    <col min="15" max="15" width="18.59765625" style="29" customWidth="1"/>
    <col min="16" max="16" width="15.59765625" style="88" customWidth="1"/>
    <col min="17" max="17" width="5.09765625" style="0" customWidth="1"/>
  </cols>
  <sheetData>
    <row r="1" spans="2:16" ht="15">
      <c r="B1"/>
      <c r="C1"/>
      <c r="D1" s="26" t="s">
        <v>21</v>
      </c>
      <c r="E1" s="12"/>
      <c r="F1"/>
      <c r="G1"/>
      <c r="H1"/>
      <c r="I1"/>
      <c r="J1"/>
      <c r="K1"/>
      <c r="L1"/>
      <c r="M1"/>
      <c r="N1"/>
      <c r="O1"/>
      <c r="P1" s="10"/>
    </row>
    <row r="2" spans="2:16" ht="17.25">
      <c r="B2" s="1"/>
      <c r="C2" s="1"/>
      <c r="D2" s="9" t="s">
        <v>10</v>
      </c>
      <c r="E2" s="215" t="s">
        <v>72</v>
      </c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0"/>
    </row>
    <row r="3" spans="1:17" ht="17.25">
      <c r="A3" s="8"/>
      <c r="B3" s="8"/>
      <c r="C3" s="3"/>
      <c r="D3" s="9" t="s">
        <v>19</v>
      </c>
      <c r="E3" s="216" t="s">
        <v>28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86"/>
      <c r="Q3" s="7"/>
    </row>
    <row r="4" spans="1:17" ht="17.25">
      <c r="A4" s="8"/>
      <c r="B4" s="8"/>
      <c r="C4" s="3"/>
      <c r="D4" s="18" t="s">
        <v>8</v>
      </c>
      <c r="E4" s="216" t="s">
        <v>27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86"/>
      <c r="Q4" s="7"/>
    </row>
    <row r="5" spans="1:17" ht="17.25">
      <c r="A5" s="8"/>
      <c r="B5" s="8"/>
      <c r="C5" s="3"/>
      <c r="D5" s="9" t="s">
        <v>9</v>
      </c>
      <c r="E5" s="13" t="s">
        <v>26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86"/>
      <c r="Q5" s="7"/>
    </row>
    <row r="6" spans="1:17" ht="15.75" customHeight="1">
      <c r="A6" s="8"/>
      <c r="B6" s="8"/>
      <c r="C6" s="3"/>
      <c r="D6" s="9" t="s">
        <v>11</v>
      </c>
      <c r="E6" s="218" t="s">
        <v>66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87"/>
      <c r="Q6" s="7"/>
    </row>
    <row r="7" spans="2:16" ht="10.5" customHeight="1" thickBot="1">
      <c r="B7" s="1"/>
      <c r="C7" s="1"/>
      <c r="D7" s="4"/>
      <c r="E7" s="11"/>
      <c r="F7" s="2"/>
      <c r="G7" s="2"/>
      <c r="H7" s="2"/>
      <c r="I7" s="2"/>
      <c r="J7" s="2"/>
      <c r="K7" s="2"/>
      <c r="L7" s="2"/>
      <c r="M7" s="2"/>
      <c r="N7" s="5"/>
      <c r="O7" s="6"/>
      <c r="P7" s="10"/>
    </row>
    <row r="8" spans="2:16" ht="26.25" customHeight="1" thickBot="1" thickTop="1">
      <c r="B8" s="225" t="s">
        <v>56</v>
      </c>
      <c r="C8" s="226" t="s">
        <v>57</v>
      </c>
      <c r="D8" s="217" t="s">
        <v>0</v>
      </c>
      <c r="E8" s="204"/>
      <c r="F8" s="204"/>
      <c r="G8" s="204"/>
      <c r="H8" s="204" t="s">
        <v>1</v>
      </c>
      <c r="I8" s="204"/>
      <c r="J8" s="204"/>
      <c r="K8" s="204"/>
      <c r="L8" s="204"/>
      <c r="M8" s="204"/>
      <c r="N8" s="204"/>
      <c r="O8" s="210" t="s">
        <v>145</v>
      </c>
      <c r="P8"/>
    </row>
    <row r="9" spans="2:16" ht="26.25" customHeight="1" thickBot="1" thickTop="1">
      <c r="B9" s="225"/>
      <c r="C9" s="226"/>
      <c r="D9" s="217"/>
      <c r="E9" s="211" t="s">
        <v>55</v>
      </c>
      <c r="F9" s="211"/>
      <c r="G9" s="211"/>
      <c r="H9" s="211"/>
      <c r="I9" s="211"/>
      <c r="J9" s="211"/>
      <c r="K9" s="211"/>
      <c r="L9" s="211"/>
      <c r="M9" s="211" t="s">
        <v>54</v>
      </c>
      <c r="N9" s="211" t="s">
        <v>2</v>
      </c>
      <c r="O9" s="210"/>
      <c r="P9"/>
    </row>
    <row r="10" spans="2:20" ht="33" customHeight="1" thickBot="1" thickTop="1">
      <c r="B10" s="225"/>
      <c r="C10" s="226"/>
      <c r="D10" s="217"/>
      <c r="E10" s="129" t="s">
        <v>47</v>
      </c>
      <c r="F10" s="129" t="s">
        <v>60</v>
      </c>
      <c r="G10" s="129" t="s">
        <v>36</v>
      </c>
      <c r="H10" s="129" t="s">
        <v>91</v>
      </c>
      <c r="I10" s="129" t="s">
        <v>49</v>
      </c>
      <c r="J10" s="129" t="s">
        <v>95</v>
      </c>
      <c r="K10" s="129" t="s">
        <v>48</v>
      </c>
      <c r="L10" s="129" t="s">
        <v>3</v>
      </c>
      <c r="M10" s="211"/>
      <c r="N10" s="211"/>
      <c r="O10" s="210"/>
      <c r="P10"/>
      <c r="Q10" s="97"/>
      <c r="R10" s="97"/>
      <c r="S10" s="97"/>
      <c r="T10" s="97"/>
    </row>
    <row r="11" spans="2:20" ht="23.25" customHeight="1" thickBot="1" thickTop="1">
      <c r="B11" s="222" t="s">
        <v>4</v>
      </c>
      <c r="C11" s="95"/>
      <c r="D11" s="119" t="s">
        <v>108</v>
      </c>
      <c r="E11" s="96"/>
      <c r="F11" s="96"/>
      <c r="G11" s="96"/>
      <c r="H11" s="96"/>
      <c r="I11" s="96"/>
      <c r="J11" s="96"/>
      <c r="K11" s="96"/>
      <c r="L11" s="129"/>
      <c r="M11" s="96"/>
      <c r="N11" s="129"/>
      <c r="O11" s="131"/>
      <c r="P11"/>
      <c r="Q11" s="97"/>
      <c r="R11" s="97"/>
      <c r="S11" s="97"/>
      <c r="T11" s="97"/>
    </row>
    <row r="12" spans="2:20" ht="23.25" customHeight="1" thickBot="1" thickTop="1">
      <c r="B12" s="223"/>
      <c r="C12" s="102" t="s">
        <v>22</v>
      </c>
      <c r="D12" s="103" t="s">
        <v>123</v>
      </c>
      <c r="E12" s="105"/>
      <c r="F12" s="105"/>
      <c r="G12" s="105">
        <v>180</v>
      </c>
      <c r="H12" s="105"/>
      <c r="I12" s="105"/>
      <c r="J12" s="105"/>
      <c r="K12" s="105"/>
      <c r="L12" s="85">
        <v>180</v>
      </c>
      <c r="M12" s="106" t="s">
        <v>34</v>
      </c>
      <c r="N12" s="132">
        <v>12</v>
      </c>
      <c r="O12" s="133" t="s">
        <v>23</v>
      </c>
      <c r="P12"/>
      <c r="Q12" s="97"/>
      <c r="R12" s="97"/>
      <c r="S12" s="97"/>
      <c r="T12" s="97"/>
    </row>
    <row r="13" spans="2:20" ht="24.75" customHeight="1" thickBot="1" thickTop="1">
      <c r="B13" s="223"/>
      <c r="C13" s="102" t="s">
        <v>22</v>
      </c>
      <c r="D13" s="130" t="s">
        <v>140</v>
      </c>
      <c r="E13" s="105"/>
      <c r="F13" s="105"/>
      <c r="G13" s="105">
        <v>30</v>
      </c>
      <c r="H13" s="105"/>
      <c r="I13" s="105"/>
      <c r="J13" s="105"/>
      <c r="K13" s="105"/>
      <c r="L13" s="85">
        <f>SUM(E13:K13)</f>
        <v>30</v>
      </c>
      <c r="M13" s="106" t="s">
        <v>34</v>
      </c>
      <c r="N13" s="132">
        <v>2</v>
      </c>
      <c r="O13" s="133" t="s">
        <v>23</v>
      </c>
      <c r="P13"/>
      <c r="Q13" s="97"/>
      <c r="R13" s="97"/>
      <c r="S13" s="97"/>
      <c r="T13" s="97"/>
    </row>
    <row r="14" spans="2:20" ht="25.5" customHeight="1" thickBot="1" thickTop="1">
      <c r="B14" s="223"/>
      <c r="C14" s="102" t="s">
        <v>101</v>
      </c>
      <c r="D14" s="103" t="s">
        <v>124</v>
      </c>
      <c r="E14" s="105"/>
      <c r="F14" s="105"/>
      <c r="G14" s="105">
        <v>60</v>
      </c>
      <c r="H14" s="105"/>
      <c r="I14" s="105"/>
      <c r="J14" s="105"/>
      <c r="K14" s="105"/>
      <c r="L14" s="85">
        <f>SUM(E14:K14)</f>
        <v>60</v>
      </c>
      <c r="M14" s="106" t="s">
        <v>34</v>
      </c>
      <c r="N14" s="132">
        <v>4</v>
      </c>
      <c r="O14" s="133" t="s">
        <v>23</v>
      </c>
      <c r="P14"/>
      <c r="Q14" s="97"/>
      <c r="R14" s="97"/>
      <c r="S14" s="97"/>
      <c r="T14" s="97"/>
    </row>
    <row r="15" spans="2:20" ht="21.75" customHeight="1" thickBot="1" thickTop="1">
      <c r="B15" s="223"/>
      <c r="C15" s="95"/>
      <c r="D15" s="118" t="s">
        <v>109</v>
      </c>
      <c r="E15" s="96"/>
      <c r="F15" s="96"/>
      <c r="G15" s="96"/>
      <c r="H15" s="96"/>
      <c r="I15" s="96"/>
      <c r="J15" s="96"/>
      <c r="K15" s="96"/>
      <c r="L15" s="129"/>
      <c r="M15" s="96"/>
      <c r="N15" s="134"/>
      <c r="O15" s="131"/>
      <c r="P15"/>
      <c r="Q15" s="97"/>
      <c r="R15" s="97"/>
      <c r="S15" s="97"/>
      <c r="T15" s="97"/>
    </row>
    <row r="16" spans="2:23" ht="21" customHeight="1" thickBot="1" thickTop="1">
      <c r="B16" s="223"/>
      <c r="C16" s="110" t="s">
        <v>22</v>
      </c>
      <c r="D16" s="111" t="s">
        <v>125</v>
      </c>
      <c r="E16" s="113"/>
      <c r="F16" s="113">
        <v>90</v>
      </c>
      <c r="G16" s="113"/>
      <c r="H16" s="113"/>
      <c r="I16" s="113"/>
      <c r="J16" s="113"/>
      <c r="K16" s="113"/>
      <c r="L16" s="85">
        <v>90</v>
      </c>
      <c r="M16" s="114" t="s">
        <v>34</v>
      </c>
      <c r="N16" s="132">
        <v>9</v>
      </c>
      <c r="O16" s="135" t="s">
        <v>23</v>
      </c>
      <c r="P16" s="41"/>
      <c r="Q16" s="97"/>
      <c r="R16" s="97"/>
      <c r="S16" s="97"/>
      <c r="T16" s="97"/>
      <c r="U16" s="10"/>
      <c r="V16" s="10"/>
      <c r="W16" s="10"/>
    </row>
    <row r="17" spans="2:23" ht="21" customHeight="1" thickBot="1" thickTop="1">
      <c r="B17" s="223"/>
      <c r="C17" s="110" t="s">
        <v>22</v>
      </c>
      <c r="D17" s="111" t="s">
        <v>126</v>
      </c>
      <c r="E17" s="113"/>
      <c r="F17" s="113"/>
      <c r="G17" s="113">
        <v>30</v>
      </c>
      <c r="H17" s="113"/>
      <c r="I17" s="113"/>
      <c r="J17" s="113"/>
      <c r="K17" s="113"/>
      <c r="L17" s="85">
        <f>SUM(E17:K17)</f>
        <v>30</v>
      </c>
      <c r="M17" s="114" t="s">
        <v>34</v>
      </c>
      <c r="N17" s="132">
        <v>2</v>
      </c>
      <c r="O17" s="135" t="s">
        <v>23</v>
      </c>
      <c r="P17" s="41"/>
      <c r="Q17" s="97"/>
      <c r="R17" s="97"/>
      <c r="S17" s="97"/>
      <c r="T17" s="97"/>
      <c r="U17" s="10"/>
      <c r="V17" s="10"/>
      <c r="W17" s="10"/>
    </row>
    <row r="18" spans="2:23" ht="21" customHeight="1" thickBot="1" thickTop="1">
      <c r="B18" s="223"/>
      <c r="C18" s="110" t="s">
        <v>22</v>
      </c>
      <c r="D18" s="111" t="s">
        <v>127</v>
      </c>
      <c r="E18" s="113"/>
      <c r="F18" s="113">
        <v>30</v>
      </c>
      <c r="G18" s="113"/>
      <c r="H18" s="113"/>
      <c r="I18" s="113"/>
      <c r="J18" s="113"/>
      <c r="K18" s="113"/>
      <c r="L18" s="85">
        <f>SUM(E18:K18)</f>
        <v>30</v>
      </c>
      <c r="M18" s="114" t="s">
        <v>34</v>
      </c>
      <c r="N18" s="132">
        <v>3</v>
      </c>
      <c r="O18" s="135" t="s">
        <v>23</v>
      </c>
      <c r="P18" s="41"/>
      <c r="Q18" s="97"/>
      <c r="R18" s="97"/>
      <c r="S18" s="97"/>
      <c r="T18" s="97"/>
      <c r="U18" s="10"/>
      <c r="V18" s="10"/>
      <c r="W18" s="10"/>
    </row>
    <row r="19" spans="2:23" ht="21" customHeight="1" thickBot="1" thickTop="1">
      <c r="B19" s="223"/>
      <c r="C19" s="110" t="s">
        <v>22</v>
      </c>
      <c r="D19" s="136" t="s">
        <v>103</v>
      </c>
      <c r="E19" s="112"/>
      <c r="F19" s="113"/>
      <c r="G19" s="113"/>
      <c r="H19" s="113"/>
      <c r="I19" s="113"/>
      <c r="J19" s="113"/>
      <c r="K19" s="113"/>
      <c r="L19" s="85">
        <v>30</v>
      </c>
      <c r="M19" s="114"/>
      <c r="N19" s="132">
        <v>3</v>
      </c>
      <c r="O19" s="135" t="s">
        <v>30</v>
      </c>
      <c r="P19" s="41"/>
      <c r="Q19" s="97"/>
      <c r="R19" s="97"/>
      <c r="S19" s="97"/>
      <c r="T19" s="97"/>
      <c r="U19" s="10"/>
      <c r="V19" s="10"/>
      <c r="W19" s="10"/>
    </row>
    <row r="20" spans="2:23" ht="21" customHeight="1" thickBot="1" thickTop="1">
      <c r="B20" s="223"/>
      <c r="C20" s="84"/>
      <c r="D20" s="126" t="s">
        <v>110</v>
      </c>
      <c r="E20" s="28"/>
      <c r="F20" s="28"/>
      <c r="G20" s="28"/>
      <c r="H20" s="28"/>
      <c r="I20" s="28"/>
      <c r="J20" s="28"/>
      <c r="K20" s="28"/>
      <c r="L20" s="85"/>
      <c r="M20" s="40"/>
      <c r="N20" s="132"/>
      <c r="O20" s="137"/>
      <c r="P20" s="41"/>
      <c r="Q20" s="97"/>
      <c r="R20" s="97"/>
      <c r="S20" s="97"/>
      <c r="T20" s="97"/>
      <c r="U20" s="10"/>
      <c r="V20" s="10"/>
      <c r="W20" s="10"/>
    </row>
    <row r="21" spans="2:20" ht="21" customHeight="1" thickBot="1" thickTop="1">
      <c r="B21" s="223"/>
      <c r="C21" s="120" t="s">
        <v>22</v>
      </c>
      <c r="D21" s="124" t="s">
        <v>116</v>
      </c>
      <c r="E21" s="122"/>
      <c r="F21" s="123"/>
      <c r="G21" s="123">
        <v>60</v>
      </c>
      <c r="H21" s="123"/>
      <c r="I21" s="123"/>
      <c r="J21" s="123"/>
      <c r="K21" s="123"/>
      <c r="L21" s="85">
        <v>60</v>
      </c>
      <c r="M21" s="125" t="s">
        <v>34</v>
      </c>
      <c r="N21" s="132">
        <v>4</v>
      </c>
      <c r="O21" s="138" t="s">
        <v>23</v>
      </c>
      <c r="P21" s="42"/>
      <c r="Q21" s="97"/>
      <c r="R21" s="97"/>
      <c r="S21" s="97"/>
      <c r="T21" s="97"/>
    </row>
    <row r="22" spans="2:20" ht="15.75" thickBot="1" thickTop="1">
      <c r="B22" s="223"/>
      <c r="C22" s="120" t="s">
        <v>22</v>
      </c>
      <c r="D22" s="121" t="s">
        <v>62</v>
      </c>
      <c r="E22" s="122"/>
      <c r="F22" s="123"/>
      <c r="G22" s="123"/>
      <c r="H22" s="123"/>
      <c r="I22" s="123"/>
      <c r="J22" s="123"/>
      <c r="K22" s="123"/>
      <c r="L22" s="85"/>
      <c r="M22" s="125" t="s">
        <v>61</v>
      </c>
      <c r="N22" s="132">
        <v>0</v>
      </c>
      <c r="O22" s="138" t="s">
        <v>31</v>
      </c>
      <c r="P22" s="42"/>
      <c r="Q22" s="97"/>
      <c r="R22" s="97"/>
      <c r="S22" s="97"/>
      <c r="T22" s="97"/>
    </row>
    <row r="23" spans="2:20" ht="15.75" thickBot="1" thickTop="1">
      <c r="B23" s="223"/>
      <c r="C23" s="120" t="s">
        <v>22</v>
      </c>
      <c r="D23" s="121" t="s">
        <v>64</v>
      </c>
      <c r="E23" s="122"/>
      <c r="F23" s="123"/>
      <c r="G23" s="123"/>
      <c r="H23" s="123"/>
      <c r="I23" s="123"/>
      <c r="J23" s="123"/>
      <c r="K23" s="123"/>
      <c r="L23" s="85"/>
      <c r="M23" s="125" t="s">
        <v>61</v>
      </c>
      <c r="N23" s="132">
        <v>0</v>
      </c>
      <c r="O23" s="138" t="s">
        <v>31</v>
      </c>
      <c r="P23" s="42"/>
      <c r="Q23" s="97"/>
      <c r="R23" s="97"/>
      <c r="S23" s="101"/>
      <c r="T23" s="97"/>
    </row>
    <row r="24" spans="2:20" ht="15.75" thickBot="1" thickTop="1">
      <c r="B24" s="223"/>
      <c r="C24" s="120" t="s">
        <v>22</v>
      </c>
      <c r="D24" s="121" t="s">
        <v>63</v>
      </c>
      <c r="E24" s="122"/>
      <c r="F24" s="123"/>
      <c r="G24" s="123"/>
      <c r="H24" s="123"/>
      <c r="I24" s="123"/>
      <c r="J24" s="123"/>
      <c r="K24" s="123"/>
      <c r="L24" s="85"/>
      <c r="M24" s="125" t="s">
        <v>61</v>
      </c>
      <c r="N24" s="132">
        <v>0</v>
      </c>
      <c r="O24" s="138" t="s">
        <v>31</v>
      </c>
      <c r="P24" s="42"/>
      <c r="Q24" s="97"/>
      <c r="R24" s="97"/>
      <c r="S24" s="97"/>
      <c r="T24" s="97"/>
    </row>
    <row r="25" spans="2:20" ht="21" customHeight="1" thickBot="1" thickTop="1">
      <c r="B25" s="223"/>
      <c r="C25" s="75"/>
      <c r="D25" s="76" t="s">
        <v>112</v>
      </c>
      <c r="E25" s="77"/>
      <c r="F25" s="78"/>
      <c r="G25" s="78"/>
      <c r="H25" s="78"/>
      <c r="I25" s="78"/>
      <c r="J25" s="78"/>
      <c r="K25" s="78"/>
      <c r="L25" s="79">
        <f>SUM(L12,L13,L14,L21)</f>
        <v>330</v>
      </c>
      <c r="M25" s="80"/>
      <c r="N25" s="139">
        <f>SUM(N12,N13,N14,N21)</f>
        <v>22</v>
      </c>
      <c r="O25" s="140"/>
      <c r="P25" s="42"/>
      <c r="Q25" s="97"/>
      <c r="R25" s="99"/>
      <c r="S25" s="98"/>
      <c r="T25" s="97"/>
    </row>
    <row r="26" spans="2:20" ht="21" customHeight="1" thickBot="1" thickTop="1">
      <c r="B26" s="223"/>
      <c r="C26" s="75"/>
      <c r="D26" s="76" t="s">
        <v>111</v>
      </c>
      <c r="E26" s="77"/>
      <c r="F26" s="78"/>
      <c r="G26" s="78"/>
      <c r="H26" s="78"/>
      <c r="I26" s="78"/>
      <c r="J26" s="78"/>
      <c r="K26" s="78"/>
      <c r="L26" s="79">
        <f>SUM(L16,L17,L18,L19,L21)</f>
        <v>240</v>
      </c>
      <c r="M26" s="80"/>
      <c r="N26" s="139">
        <f>SUM(N16,N17,N18,N19,N21)</f>
        <v>21</v>
      </c>
      <c r="O26" s="140"/>
      <c r="P26" s="42"/>
      <c r="Q26" s="97"/>
      <c r="R26" s="99"/>
      <c r="S26" s="98"/>
      <c r="T26" s="97"/>
    </row>
    <row r="27" spans="2:20" ht="21" customHeight="1" thickBot="1" thickTop="1">
      <c r="B27" s="223"/>
      <c r="C27" s="84"/>
      <c r="D27" s="170"/>
      <c r="E27" s="36"/>
      <c r="F27" s="28"/>
      <c r="G27" s="28"/>
      <c r="H27" s="28"/>
      <c r="I27" s="28"/>
      <c r="J27" s="28"/>
      <c r="K27" s="28"/>
      <c r="L27" s="100"/>
      <c r="M27" s="40"/>
      <c r="N27" s="141"/>
      <c r="O27" s="142"/>
      <c r="P27" s="42"/>
      <c r="Q27" s="97"/>
      <c r="R27" s="99"/>
      <c r="S27" s="98"/>
      <c r="T27" s="97"/>
    </row>
    <row r="28" spans="2:20" ht="15.75" thickBot="1" thickTop="1">
      <c r="B28" s="223"/>
      <c r="C28" s="84"/>
      <c r="D28" s="119" t="s">
        <v>108</v>
      </c>
      <c r="E28" s="36"/>
      <c r="F28" s="28"/>
      <c r="G28" s="28"/>
      <c r="H28" s="28"/>
      <c r="I28" s="28"/>
      <c r="J28" s="28"/>
      <c r="K28" s="28"/>
      <c r="L28" s="100"/>
      <c r="M28" s="40"/>
      <c r="N28" s="141"/>
      <c r="O28" s="142"/>
      <c r="P28" s="42"/>
      <c r="Q28" s="97"/>
      <c r="R28" s="97"/>
      <c r="S28" s="97"/>
      <c r="T28" s="97"/>
    </row>
    <row r="29" spans="2:20" ht="15.75" thickBot="1" thickTop="1">
      <c r="B29" s="223"/>
      <c r="C29" s="102" t="s">
        <v>20</v>
      </c>
      <c r="D29" s="107" t="s">
        <v>128</v>
      </c>
      <c r="E29" s="105"/>
      <c r="F29" s="105"/>
      <c r="G29" s="105">
        <v>150</v>
      </c>
      <c r="H29" s="105"/>
      <c r="I29" s="105"/>
      <c r="J29" s="105"/>
      <c r="K29" s="105"/>
      <c r="L29" s="85">
        <v>150</v>
      </c>
      <c r="M29" s="109" t="s">
        <v>5</v>
      </c>
      <c r="N29" s="132">
        <v>10</v>
      </c>
      <c r="O29" s="133" t="s">
        <v>23</v>
      </c>
      <c r="P29" s="42"/>
      <c r="Q29" s="97"/>
      <c r="R29" s="97"/>
      <c r="S29" s="97"/>
      <c r="T29" s="97"/>
    </row>
    <row r="30" spans="2:20" ht="21" customHeight="1" thickBot="1" thickTop="1">
      <c r="B30" s="223"/>
      <c r="C30" s="102" t="s">
        <v>20</v>
      </c>
      <c r="D30" s="108" t="s">
        <v>141</v>
      </c>
      <c r="E30" s="105"/>
      <c r="F30" s="105"/>
      <c r="G30" s="105">
        <v>30</v>
      </c>
      <c r="H30" s="105"/>
      <c r="I30" s="105"/>
      <c r="J30" s="105"/>
      <c r="K30" s="105"/>
      <c r="L30" s="85">
        <f>SUM(E30:K30)</f>
        <v>30</v>
      </c>
      <c r="M30" s="106" t="s">
        <v>34</v>
      </c>
      <c r="N30" s="132">
        <v>2</v>
      </c>
      <c r="O30" s="133" t="s">
        <v>23</v>
      </c>
      <c r="P30" s="42"/>
      <c r="Q30" s="97"/>
      <c r="R30" s="97"/>
      <c r="S30" s="97"/>
      <c r="T30" s="97"/>
    </row>
    <row r="31" spans="2:20" ht="21" customHeight="1" thickBot="1" thickTop="1">
      <c r="B31" s="223"/>
      <c r="C31" s="102" t="s">
        <v>20</v>
      </c>
      <c r="D31" s="108" t="s">
        <v>129</v>
      </c>
      <c r="E31" s="105"/>
      <c r="F31" s="105"/>
      <c r="G31" s="105">
        <v>60</v>
      </c>
      <c r="H31" s="105"/>
      <c r="I31" s="105"/>
      <c r="J31" s="105"/>
      <c r="K31" s="105"/>
      <c r="L31" s="85">
        <f>SUM(E31:K31)</f>
        <v>60</v>
      </c>
      <c r="M31" s="106" t="s">
        <v>5</v>
      </c>
      <c r="N31" s="132">
        <v>4</v>
      </c>
      <c r="O31" s="133" t="s">
        <v>23</v>
      </c>
      <c r="P31" s="42"/>
      <c r="Q31" s="97"/>
      <c r="R31" s="97"/>
      <c r="S31" s="97"/>
      <c r="T31" s="97"/>
    </row>
    <row r="32" spans="2:18" ht="21" customHeight="1" thickBot="1" thickTop="1">
      <c r="B32" s="223"/>
      <c r="C32" s="102" t="s">
        <v>20</v>
      </c>
      <c r="D32" s="143" t="s">
        <v>103</v>
      </c>
      <c r="E32" s="104"/>
      <c r="F32" s="105"/>
      <c r="G32" s="105"/>
      <c r="H32" s="105"/>
      <c r="I32" s="105"/>
      <c r="J32" s="105"/>
      <c r="K32" s="105"/>
      <c r="L32" s="85">
        <v>30</v>
      </c>
      <c r="M32" s="106"/>
      <c r="N32" s="132">
        <v>3</v>
      </c>
      <c r="O32" s="133" t="s">
        <v>30</v>
      </c>
      <c r="P32" s="42"/>
      <c r="Q32" s="10"/>
      <c r="R32" s="10"/>
    </row>
    <row r="33" spans="2:18" ht="21" customHeight="1" thickBot="1" thickTop="1">
      <c r="B33" s="223"/>
      <c r="C33" s="84"/>
      <c r="D33" s="118" t="s">
        <v>109</v>
      </c>
      <c r="E33" s="36"/>
      <c r="F33" s="28"/>
      <c r="G33" s="28"/>
      <c r="H33" s="28"/>
      <c r="I33" s="28"/>
      <c r="J33" s="28"/>
      <c r="K33" s="28"/>
      <c r="L33" s="85"/>
      <c r="M33" s="40"/>
      <c r="N33" s="132"/>
      <c r="O33" s="137"/>
      <c r="P33" s="42"/>
      <c r="Q33" s="10"/>
      <c r="R33" s="10"/>
    </row>
    <row r="34" spans="2:18" ht="21" customHeight="1" thickBot="1" thickTop="1">
      <c r="B34" s="223"/>
      <c r="C34" s="110" t="s">
        <v>20</v>
      </c>
      <c r="D34" s="115" t="s">
        <v>130</v>
      </c>
      <c r="E34" s="113"/>
      <c r="F34" s="113">
        <v>90</v>
      </c>
      <c r="G34" s="113"/>
      <c r="H34" s="113"/>
      <c r="I34" s="113"/>
      <c r="J34" s="113"/>
      <c r="K34" s="113"/>
      <c r="L34" s="85">
        <v>90</v>
      </c>
      <c r="M34" s="117" t="s">
        <v>5</v>
      </c>
      <c r="N34" s="132">
        <v>9</v>
      </c>
      <c r="O34" s="135" t="s">
        <v>23</v>
      </c>
      <c r="P34" s="42"/>
      <c r="Q34" s="10"/>
      <c r="R34" s="10"/>
    </row>
    <row r="35" spans="2:18" ht="18.75" customHeight="1" thickBot="1" thickTop="1">
      <c r="B35" s="223"/>
      <c r="C35" s="110" t="s">
        <v>20</v>
      </c>
      <c r="D35" s="116" t="s">
        <v>131</v>
      </c>
      <c r="E35" s="113"/>
      <c r="F35" s="113"/>
      <c r="G35" s="113">
        <v>30</v>
      </c>
      <c r="H35" s="113"/>
      <c r="I35" s="113"/>
      <c r="J35" s="113"/>
      <c r="K35" s="113"/>
      <c r="L35" s="85">
        <f>SUM(E35:K35)</f>
        <v>30</v>
      </c>
      <c r="M35" s="114" t="s">
        <v>34</v>
      </c>
      <c r="N35" s="132">
        <v>2</v>
      </c>
      <c r="O35" s="135" t="s">
        <v>23</v>
      </c>
      <c r="P35" s="42"/>
      <c r="Q35" s="10"/>
      <c r="R35" s="10"/>
    </row>
    <row r="36" spans="2:18" ht="21" customHeight="1" thickBot="1" thickTop="1">
      <c r="B36" s="223"/>
      <c r="C36" s="110" t="s">
        <v>20</v>
      </c>
      <c r="D36" s="116" t="s">
        <v>132</v>
      </c>
      <c r="E36" s="113"/>
      <c r="F36" s="113">
        <v>30</v>
      </c>
      <c r="G36" s="113"/>
      <c r="H36" s="113"/>
      <c r="I36" s="113"/>
      <c r="J36" s="113"/>
      <c r="K36" s="113"/>
      <c r="L36" s="85">
        <f>SUM(E36:K36)</f>
        <v>30</v>
      </c>
      <c r="M36" s="114" t="s">
        <v>5</v>
      </c>
      <c r="N36" s="132">
        <v>3</v>
      </c>
      <c r="O36" s="135" t="s">
        <v>23</v>
      </c>
      <c r="P36" s="42"/>
      <c r="Q36" s="10"/>
      <c r="R36" s="10"/>
    </row>
    <row r="37" spans="2:18" ht="21" customHeight="1" thickBot="1" thickTop="1">
      <c r="B37" s="223"/>
      <c r="C37" s="110" t="s">
        <v>20</v>
      </c>
      <c r="D37" s="136" t="s">
        <v>103</v>
      </c>
      <c r="E37" s="112"/>
      <c r="F37" s="113"/>
      <c r="G37" s="113"/>
      <c r="H37" s="113"/>
      <c r="I37" s="113"/>
      <c r="J37" s="113"/>
      <c r="K37" s="113"/>
      <c r="L37" s="85">
        <v>60</v>
      </c>
      <c r="M37" s="114"/>
      <c r="N37" s="132">
        <v>6</v>
      </c>
      <c r="O37" s="135" t="s">
        <v>30</v>
      </c>
      <c r="P37" s="42"/>
      <c r="Q37" s="10"/>
      <c r="R37" s="10"/>
    </row>
    <row r="38" spans="2:18" ht="21" customHeight="1" thickBot="1" thickTop="1">
      <c r="B38" s="223"/>
      <c r="C38" s="84"/>
      <c r="D38" s="126" t="s">
        <v>110</v>
      </c>
      <c r="E38" s="28"/>
      <c r="F38" s="28"/>
      <c r="G38" s="28"/>
      <c r="H38" s="28"/>
      <c r="I38" s="28"/>
      <c r="J38" s="28"/>
      <c r="K38" s="28"/>
      <c r="L38" s="85"/>
      <c r="M38" s="40"/>
      <c r="N38" s="132"/>
      <c r="O38" s="137"/>
      <c r="P38" s="42"/>
      <c r="Q38" s="10"/>
      <c r="R38" s="10"/>
    </row>
    <row r="39" spans="2:18" ht="21" customHeight="1" thickBot="1" thickTop="1">
      <c r="B39" s="223"/>
      <c r="C39" s="84" t="s">
        <v>20</v>
      </c>
      <c r="D39" s="209" t="s">
        <v>155</v>
      </c>
      <c r="E39" s="28"/>
      <c r="F39" s="28"/>
      <c r="G39" s="28">
        <v>30</v>
      </c>
      <c r="H39" s="28"/>
      <c r="I39" s="28"/>
      <c r="J39" s="28"/>
      <c r="K39" s="28"/>
      <c r="L39" s="85">
        <v>30</v>
      </c>
      <c r="M39" s="40" t="s">
        <v>34</v>
      </c>
      <c r="N39" s="132">
        <v>2</v>
      </c>
      <c r="O39" s="137" t="s">
        <v>122</v>
      </c>
      <c r="P39" s="42"/>
      <c r="Q39" s="10"/>
      <c r="R39" s="10"/>
    </row>
    <row r="40" spans="2:18" ht="21" customHeight="1" thickBot="1" thickTop="1">
      <c r="B40" s="223"/>
      <c r="C40" s="84" t="s">
        <v>20</v>
      </c>
      <c r="D40" s="209" t="s">
        <v>71</v>
      </c>
      <c r="E40" s="28"/>
      <c r="F40" s="28"/>
      <c r="G40" s="28"/>
      <c r="H40" s="28">
        <v>30</v>
      </c>
      <c r="I40" s="28"/>
      <c r="J40" s="28"/>
      <c r="K40" s="28"/>
      <c r="L40" s="85">
        <v>30</v>
      </c>
      <c r="M40" s="40" t="s">
        <v>34</v>
      </c>
      <c r="N40" s="132">
        <v>4</v>
      </c>
      <c r="O40" s="137" t="s">
        <v>122</v>
      </c>
      <c r="P40" s="42"/>
      <c r="Q40" s="10"/>
      <c r="R40" s="10"/>
    </row>
    <row r="41" spans="2:18" ht="21" customHeight="1" thickBot="1" thickTop="1">
      <c r="B41" s="223"/>
      <c r="C41" s="84" t="s">
        <v>20</v>
      </c>
      <c r="D41" s="209" t="s">
        <v>156</v>
      </c>
      <c r="E41" s="28"/>
      <c r="F41" s="28"/>
      <c r="G41" s="28"/>
      <c r="H41" s="28"/>
      <c r="I41" s="28"/>
      <c r="J41" s="28"/>
      <c r="K41" s="28"/>
      <c r="L41" s="85">
        <v>30</v>
      </c>
      <c r="M41" s="40"/>
      <c r="N41" s="132">
        <v>3</v>
      </c>
      <c r="O41" s="137" t="s">
        <v>30</v>
      </c>
      <c r="P41" s="42"/>
      <c r="Q41" s="10"/>
      <c r="R41" s="10"/>
    </row>
    <row r="42" spans="2:18" ht="21" customHeight="1" thickBot="1" thickTop="1">
      <c r="B42" s="223"/>
      <c r="C42" s="120" t="s">
        <v>20</v>
      </c>
      <c r="D42" s="127" t="s">
        <v>86</v>
      </c>
      <c r="E42" s="144">
        <v>30</v>
      </c>
      <c r="F42" s="123"/>
      <c r="G42" s="123"/>
      <c r="H42" s="123"/>
      <c r="I42" s="123"/>
      <c r="J42" s="123"/>
      <c r="K42" s="123"/>
      <c r="L42" s="85">
        <f>SUM(E42:K42)</f>
        <v>30</v>
      </c>
      <c r="M42" s="125" t="s">
        <v>5</v>
      </c>
      <c r="N42" s="132">
        <v>2</v>
      </c>
      <c r="O42" s="138" t="s">
        <v>24</v>
      </c>
      <c r="P42" s="42"/>
      <c r="Q42" s="10"/>
      <c r="R42" s="10"/>
    </row>
    <row r="43" spans="2:18" ht="15.75" thickBot="1" thickTop="1">
      <c r="B43" s="223"/>
      <c r="C43" s="120" t="s">
        <v>20</v>
      </c>
      <c r="D43" s="127" t="s">
        <v>77</v>
      </c>
      <c r="E43" s="144">
        <v>30</v>
      </c>
      <c r="F43" s="123"/>
      <c r="G43" s="123"/>
      <c r="H43" s="123"/>
      <c r="I43" s="123"/>
      <c r="J43" s="123"/>
      <c r="K43" s="123"/>
      <c r="L43" s="85">
        <v>30</v>
      </c>
      <c r="M43" s="125" t="s">
        <v>5</v>
      </c>
      <c r="N43" s="132">
        <v>2</v>
      </c>
      <c r="O43" s="138" t="s">
        <v>122</v>
      </c>
      <c r="P43" s="42"/>
      <c r="Q43" s="10"/>
      <c r="R43" s="10"/>
    </row>
    <row r="44" spans="2:19" ht="15.75" thickBot="1" thickTop="1">
      <c r="B44" s="223"/>
      <c r="C44" s="120" t="s">
        <v>20</v>
      </c>
      <c r="D44" s="127" t="s">
        <v>98</v>
      </c>
      <c r="E44" s="144">
        <v>30</v>
      </c>
      <c r="F44" s="123"/>
      <c r="G44" s="123"/>
      <c r="H44" s="123"/>
      <c r="I44" s="123"/>
      <c r="J44" s="123"/>
      <c r="K44" s="123"/>
      <c r="L44" s="85">
        <v>30</v>
      </c>
      <c r="M44" s="125" t="s">
        <v>34</v>
      </c>
      <c r="N44" s="132">
        <v>2</v>
      </c>
      <c r="O44" s="138" t="s">
        <v>104</v>
      </c>
      <c r="P44" s="42"/>
      <c r="Q44" s="10"/>
      <c r="R44" s="10"/>
      <c r="S44" s="10"/>
    </row>
    <row r="45" spans="2:19" ht="21" customHeight="1" thickBot="1" thickTop="1">
      <c r="B45" s="223"/>
      <c r="C45" s="120" t="s">
        <v>20</v>
      </c>
      <c r="D45" s="127" t="s">
        <v>117</v>
      </c>
      <c r="E45" s="123"/>
      <c r="F45" s="123"/>
      <c r="G45" s="123">
        <v>60</v>
      </c>
      <c r="H45" s="123"/>
      <c r="I45" s="123"/>
      <c r="J45" s="123"/>
      <c r="K45" s="123"/>
      <c r="L45" s="85">
        <v>60</v>
      </c>
      <c r="M45" s="125" t="s">
        <v>5</v>
      </c>
      <c r="N45" s="132">
        <v>4</v>
      </c>
      <c r="O45" s="145" t="s">
        <v>23</v>
      </c>
      <c r="P45" s="42"/>
      <c r="Q45" s="10"/>
      <c r="R45" s="10"/>
      <c r="S45" s="10"/>
    </row>
    <row r="46" spans="2:19" s="10" customFormat="1" ht="21" customHeight="1" thickBot="1" thickTop="1">
      <c r="B46" s="223"/>
      <c r="C46" s="120" t="s">
        <v>20</v>
      </c>
      <c r="D46" s="124" t="s">
        <v>32</v>
      </c>
      <c r="E46" s="122"/>
      <c r="F46" s="123"/>
      <c r="G46" s="123"/>
      <c r="H46" s="123"/>
      <c r="I46" s="123"/>
      <c r="J46" s="123"/>
      <c r="K46" s="123"/>
      <c r="L46" s="85">
        <v>30</v>
      </c>
      <c r="M46" s="125" t="s">
        <v>61</v>
      </c>
      <c r="N46" s="132">
        <v>0</v>
      </c>
      <c r="O46" s="145" t="s">
        <v>31</v>
      </c>
      <c r="P46" s="42"/>
      <c r="R46"/>
      <c r="S46"/>
    </row>
    <row r="47" spans="2:16" ht="21" customHeight="1" thickBot="1" thickTop="1">
      <c r="B47" s="223"/>
      <c r="C47" s="75"/>
      <c r="D47" s="76" t="s">
        <v>112</v>
      </c>
      <c r="E47" s="77"/>
      <c r="F47" s="78"/>
      <c r="G47" s="78"/>
      <c r="H47" s="78"/>
      <c r="I47" s="78"/>
      <c r="J47" s="78"/>
      <c r="K47" s="78"/>
      <c r="L47" s="79">
        <f>SUM(L29,L30,L31,L32,L39,L40,L41,L42,L43,L44,L45,L46)</f>
        <v>540</v>
      </c>
      <c r="M47" s="80"/>
      <c r="N47" s="139">
        <f>SUM(N29,N30,N31,N32,N39,N40,N41,N42,N43,N44,N45,N46)</f>
        <v>38</v>
      </c>
      <c r="O47" s="173"/>
      <c r="P47" s="41"/>
    </row>
    <row r="48" spans="2:16" ht="21" customHeight="1" thickBot="1" thickTop="1">
      <c r="B48" s="223"/>
      <c r="C48" s="75"/>
      <c r="D48" s="76" t="s">
        <v>111</v>
      </c>
      <c r="E48" s="77"/>
      <c r="F48" s="78"/>
      <c r="G48" s="78"/>
      <c r="H48" s="78"/>
      <c r="I48" s="78"/>
      <c r="J48" s="78"/>
      <c r="K48" s="78"/>
      <c r="L48" s="79">
        <f>SUM(L34,L35,L36,L37,L39,L40,L41,L42,L43,L44,L45,L46)</f>
        <v>480</v>
      </c>
      <c r="M48" s="80"/>
      <c r="N48" s="139">
        <f>SUM(N34,N35,N36,N37,N39,N40,N41,N42,N43,N44,N45,N46)</f>
        <v>39</v>
      </c>
      <c r="O48" s="173"/>
      <c r="P48" s="41"/>
    </row>
    <row r="49" spans="2:16" ht="31.5" customHeight="1" thickBot="1" thickTop="1">
      <c r="B49" s="223"/>
      <c r="C49" s="212" t="s">
        <v>149</v>
      </c>
      <c r="D49" s="213"/>
      <c r="E49" s="213"/>
      <c r="F49" s="213"/>
      <c r="G49" s="213"/>
      <c r="H49" s="213"/>
      <c r="I49" s="213"/>
      <c r="J49" s="213"/>
      <c r="K49" s="214"/>
      <c r="L49" s="205"/>
      <c r="M49" s="147"/>
      <c r="N49" s="132"/>
      <c r="O49" s="146"/>
      <c r="P49" s="41"/>
    </row>
    <row r="50" spans="2:16" ht="21" customHeight="1" thickBot="1" thickTop="1">
      <c r="B50" s="224"/>
      <c r="C50" s="148"/>
      <c r="D50" s="149" t="s">
        <v>12</v>
      </c>
      <c r="E50" s="149" t="s">
        <v>148</v>
      </c>
      <c r="F50" s="150"/>
      <c r="G50" s="150"/>
      <c r="H50" s="150"/>
      <c r="I50" s="150"/>
      <c r="J50" s="150"/>
      <c r="K50" s="149"/>
      <c r="L50" s="151">
        <f>SUM(L25,L47)</f>
        <v>870</v>
      </c>
      <c r="M50" s="152" t="s">
        <v>6</v>
      </c>
      <c r="N50" s="153">
        <f>N25+N47</f>
        <v>60</v>
      </c>
      <c r="O50" s="174"/>
      <c r="P50" s="41"/>
    </row>
    <row r="51" spans="2:22" ht="21" customHeight="1" thickBot="1" thickTop="1">
      <c r="B51" s="222" t="s">
        <v>7</v>
      </c>
      <c r="C51" s="84" t="s">
        <v>13</v>
      </c>
      <c r="D51" s="27" t="s">
        <v>133</v>
      </c>
      <c r="E51" s="28"/>
      <c r="F51" s="28"/>
      <c r="G51" s="28">
        <v>90</v>
      </c>
      <c r="H51" s="28"/>
      <c r="I51" s="28"/>
      <c r="J51" s="28"/>
      <c r="K51" s="28"/>
      <c r="L51" s="85">
        <f aca="true" t="shared" si="0" ref="L51:L62">SUM(E51:K51)</f>
        <v>90</v>
      </c>
      <c r="M51" s="40" t="s">
        <v>34</v>
      </c>
      <c r="N51" s="132">
        <v>6</v>
      </c>
      <c r="O51" s="137" t="s">
        <v>23</v>
      </c>
      <c r="P51" s="41"/>
      <c r="V51" s="83"/>
    </row>
    <row r="52" spans="2:16" ht="21" customHeight="1" thickBot="1" thickTop="1">
      <c r="B52" s="223"/>
      <c r="C52" s="84" t="s">
        <v>13</v>
      </c>
      <c r="D52" s="27" t="s">
        <v>134</v>
      </c>
      <c r="E52" s="28"/>
      <c r="F52" s="28"/>
      <c r="G52" s="28">
        <v>30</v>
      </c>
      <c r="H52" s="28"/>
      <c r="I52" s="28"/>
      <c r="J52" s="28"/>
      <c r="K52" s="28"/>
      <c r="L52" s="85">
        <f t="shared" si="0"/>
        <v>30</v>
      </c>
      <c r="M52" s="40" t="s">
        <v>34</v>
      </c>
      <c r="N52" s="132">
        <v>2</v>
      </c>
      <c r="O52" s="137" t="s">
        <v>23</v>
      </c>
      <c r="P52" s="41"/>
    </row>
    <row r="53" spans="2:16" ht="24" customHeight="1" thickBot="1" thickTop="1">
      <c r="B53" s="223"/>
      <c r="C53" s="84" t="s">
        <v>13</v>
      </c>
      <c r="D53" s="27" t="s">
        <v>135</v>
      </c>
      <c r="E53" s="91"/>
      <c r="F53" s="28">
        <v>30</v>
      </c>
      <c r="G53" s="28"/>
      <c r="H53" s="28"/>
      <c r="I53" s="28"/>
      <c r="J53" s="28"/>
      <c r="K53" s="28"/>
      <c r="L53" s="85">
        <f t="shared" si="0"/>
        <v>30</v>
      </c>
      <c r="M53" s="40" t="s">
        <v>34</v>
      </c>
      <c r="N53" s="132">
        <v>3</v>
      </c>
      <c r="O53" s="137" t="s">
        <v>23</v>
      </c>
      <c r="P53" s="41"/>
    </row>
    <row r="54" spans="2:18" ht="21" customHeight="1" thickBot="1" thickTop="1">
      <c r="B54" s="223"/>
      <c r="C54" s="84" t="s">
        <v>13</v>
      </c>
      <c r="D54" s="27" t="s">
        <v>69</v>
      </c>
      <c r="E54" s="91"/>
      <c r="F54" s="91"/>
      <c r="G54" s="28">
        <v>30</v>
      </c>
      <c r="H54" s="28"/>
      <c r="I54" s="28"/>
      <c r="J54" s="28"/>
      <c r="K54" s="28"/>
      <c r="L54" s="85">
        <f>SUM(E54:K54)</f>
        <v>30</v>
      </c>
      <c r="M54" s="40" t="s">
        <v>34</v>
      </c>
      <c r="N54" s="132">
        <v>2</v>
      </c>
      <c r="O54" s="137" t="s">
        <v>24</v>
      </c>
      <c r="P54" s="41"/>
      <c r="R54" s="10"/>
    </row>
    <row r="55" spans="2:17" ht="15.75" thickBot="1" thickTop="1">
      <c r="B55" s="223"/>
      <c r="C55" s="84" t="s">
        <v>13</v>
      </c>
      <c r="D55" s="27" t="s">
        <v>96</v>
      </c>
      <c r="E55" s="91">
        <v>15</v>
      </c>
      <c r="F55" s="28"/>
      <c r="G55" s="28">
        <v>30</v>
      </c>
      <c r="H55" s="28"/>
      <c r="I55" s="28"/>
      <c r="J55" s="28"/>
      <c r="K55" s="28"/>
      <c r="L55" s="85">
        <f t="shared" si="0"/>
        <v>45</v>
      </c>
      <c r="M55" s="40" t="s">
        <v>34</v>
      </c>
      <c r="N55" s="132">
        <v>3</v>
      </c>
      <c r="O55" s="137" t="s">
        <v>104</v>
      </c>
      <c r="P55" s="42"/>
      <c r="Q55" s="10"/>
    </row>
    <row r="56" spans="2:16" ht="35.25" customHeight="1" thickBot="1" thickTop="1">
      <c r="B56" s="223"/>
      <c r="C56" s="84" t="s">
        <v>13</v>
      </c>
      <c r="D56" s="94" t="s">
        <v>100</v>
      </c>
      <c r="E56" s="36"/>
      <c r="F56" s="28"/>
      <c r="G56" s="28"/>
      <c r="H56" s="28"/>
      <c r="I56" s="28"/>
      <c r="J56" s="28"/>
      <c r="K56" s="28"/>
      <c r="L56" s="85">
        <v>60</v>
      </c>
      <c r="M56" s="40"/>
      <c r="N56" s="132">
        <v>5</v>
      </c>
      <c r="O56" s="137" t="s">
        <v>30</v>
      </c>
      <c r="P56" s="41"/>
    </row>
    <row r="57" spans="2:25" ht="21" customHeight="1" thickBot="1" thickTop="1">
      <c r="B57" s="223"/>
      <c r="C57" s="84" t="s">
        <v>13</v>
      </c>
      <c r="D57" s="27" t="s">
        <v>118</v>
      </c>
      <c r="E57" s="91"/>
      <c r="F57" s="28"/>
      <c r="G57" s="28">
        <v>60</v>
      </c>
      <c r="H57" s="28"/>
      <c r="I57" s="28"/>
      <c r="J57" s="28"/>
      <c r="K57" s="28"/>
      <c r="L57" s="85">
        <f t="shared" si="0"/>
        <v>60</v>
      </c>
      <c r="M57" s="40" t="s">
        <v>34</v>
      </c>
      <c r="N57" s="132">
        <v>4</v>
      </c>
      <c r="O57" s="137" t="s">
        <v>23</v>
      </c>
      <c r="P57" s="41"/>
      <c r="Y57" s="10"/>
    </row>
    <row r="58" spans="2:25" ht="21" customHeight="1" thickBot="1" thickTop="1">
      <c r="B58" s="223"/>
      <c r="C58" s="84" t="s">
        <v>13</v>
      </c>
      <c r="D58" s="94" t="s">
        <v>103</v>
      </c>
      <c r="E58" s="91"/>
      <c r="F58" s="28"/>
      <c r="G58" s="28"/>
      <c r="H58" s="28"/>
      <c r="I58" s="28"/>
      <c r="J58" s="28"/>
      <c r="K58" s="28"/>
      <c r="L58" s="85">
        <v>60</v>
      </c>
      <c r="M58" s="40"/>
      <c r="N58" s="132">
        <v>6</v>
      </c>
      <c r="O58" s="137" t="s">
        <v>30</v>
      </c>
      <c r="P58" s="41"/>
      <c r="Y58" s="10"/>
    </row>
    <row r="59" spans="2:25" ht="21" customHeight="1" thickBot="1" thickTop="1">
      <c r="B59" s="223"/>
      <c r="C59" s="84" t="s">
        <v>13</v>
      </c>
      <c r="D59" s="94" t="s">
        <v>32</v>
      </c>
      <c r="E59" s="91"/>
      <c r="F59" s="28"/>
      <c r="G59" s="28"/>
      <c r="H59" s="28"/>
      <c r="I59" s="28"/>
      <c r="J59" s="28"/>
      <c r="K59" s="28"/>
      <c r="L59" s="85">
        <v>30</v>
      </c>
      <c r="M59" s="40" t="s">
        <v>34</v>
      </c>
      <c r="N59" s="132">
        <v>0</v>
      </c>
      <c r="O59" s="137" t="s">
        <v>31</v>
      </c>
      <c r="P59" s="41"/>
      <c r="Y59" s="10"/>
    </row>
    <row r="60" spans="2:16" ht="21" customHeight="1" thickBot="1" thickTop="1">
      <c r="B60" s="223"/>
      <c r="C60" s="75"/>
      <c r="D60" s="81" t="s">
        <v>3</v>
      </c>
      <c r="E60" s="77"/>
      <c r="F60" s="78"/>
      <c r="G60" s="78"/>
      <c r="H60" s="78"/>
      <c r="I60" s="78"/>
      <c r="J60" s="78"/>
      <c r="K60" s="78"/>
      <c r="L60" s="79">
        <f>SUM(L51:L59)</f>
        <v>435</v>
      </c>
      <c r="M60" s="80"/>
      <c r="N60" s="139">
        <f>SUM(N51:N59)</f>
        <v>31</v>
      </c>
      <c r="O60" s="171"/>
      <c r="P60" s="41"/>
    </row>
    <row r="61" spans="2:16" ht="21" customHeight="1" thickBot="1" thickTop="1">
      <c r="B61" s="223"/>
      <c r="C61" s="84" t="s">
        <v>14</v>
      </c>
      <c r="D61" s="27" t="s">
        <v>136</v>
      </c>
      <c r="E61" s="28"/>
      <c r="F61" s="28"/>
      <c r="G61" s="28">
        <v>90</v>
      </c>
      <c r="H61" s="28"/>
      <c r="I61" s="28"/>
      <c r="J61" s="28"/>
      <c r="K61" s="28"/>
      <c r="L61" s="85">
        <f t="shared" si="0"/>
        <v>90</v>
      </c>
      <c r="M61" s="93" t="s">
        <v>5</v>
      </c>
      <c r="N61" s="132">
        <v>6</v>
      </c>
      <c r="O61" s="137" t="s">
        <v>23</v>
      </c>
      <c r="P61" s="41"/>
    </row>
    <row r="62" spans="2:16" ht="21" customHeight="1" thickBot="1" thickTop="1">
      <c r="B62" s="223"/>
      <c r="C62" s="84" t="s">
        <v>14</v>
      </c>
      <c r="D62" s="27" t="s">
        <v>137</v>
      </c>
      <c r="E62" s="28"/>
      <c r="F62" s="28">
        <v>30</v>
      </c>
      <c r="G62" s="28"/>
      <c r="H62" s="28"/>
      <c r="I62" s="28"/>
      <c r="J62" s="28"/>
      <c r="K62" s="28"/>
      <c r="L62" s="85">
        <f t="shared" si="0"/>
        <v>30</v>
      </c>
      <c r="M62" s="40" t="s">
        <v>34</v>
      </c>
      <c r="N62" s="132">
        <v>3</v>
      </c>
      <c r="O62" s="137" t="s">
        <v>23</v>
      </c>
      <c r="P62" s="41"/>
    </row>
    <row r="63" spans="2:24" ht="21" customHeight="1" thickBot="1" thickTop="1">
      <c r="B63" s="223"/>
      <c r="C63" s="71" t="s">
        <v>14</v>
      </c>
      <c r="D63" s="27" t="s">
        <v>67</v>
      </c>
      <c r="E63" s="28"/>
      <c r="F63" s="28"/>
      <c r="G63" s="28">
        <v>30</v>
      </c>
      <c r="H63" s="28"/>
      <c r="I63" s="28"/>
      <c r="J63" s="28"/>
      <c r="K63" s="28"/>
      <c r="L63" s="72">
        <f>SUM(E63:K63)</f>
        <v>30</v>
      </c>
      <c r="M63" s="40" t="s">
        <v>34</v>
      </c>
      <c r="N63" s="132">
        <v>2</v>
      </c>
      <c r="O63" s="137" t="s">
        <v>24</v>
      </c>
      <c r="P63" s="41"/>
      <c r="R63" s="10"/>
      <c r="S63" s="10"/>
      <c r="W63" s="10"/>
      <c r="X63" s="10"/>
    </row>
    <row r="64" spans="2:24" ht="21" customHeight="1" thickBot="1" thickTop="1">
      <c r="B64" s="223"/>
      <c r="C64" s="71" t="s">
        <v>14</v>
      </c>
      <c r="D64" s="27" t="s">
        <v>97</v>
      </c>
      <c r="E64" s="28">
        <v>15</v>
      </c>
      <c r="F64" s="28"/>
      <c r="G64" s="28">
        <v>30</v>
      </c>
      <c r="H64" s="28"/>
      <c r="I64" s="28"/>
      <c r="J64" s="28"/>
      <c r="K64" s="28"/>
      <c r="L64" s="72">
        <v>45</v>
      </c>
      <c r="M64" s="40" t="s">
        <v>34</v>
      </c>
      <c r="N64" s="132">
        <v>3</v>
      </c>
      <c r="O64" s="137" t="s">
        <v>104</v>
      </c>
      <c r="P64" s="41"/>
      <c r="R64" s="10"/>
      <c r="S64" s="10"/>
      <c r="W64" s="10"/>
      <c r="X64" s="10"/>
    </row>
    <row r="65" spans="2:16" ht="21" customHeight="1" thickBot="1" thickTop="1">
      <c r="B65" s="223"/>
      <c r="C65" s="84" t="s">
        <v>14</v>
      </c>
      <c r="D65" s="27" t="s">
        <v>83</v>
      </c>
      <c r="E65" s="28"/>
      <c r="F65" s="28"/>
      <c r="G65" s="28">
        <v>15</v>
      </c>
      <c r="H65" s="28"/>
      <c r="I65" s="28"/>
      <c r="J65" s="28"/>
      <c r="K65" s="28"/>
      <c r="L65" s="85">
        <f>SUM(E65:K65)</f>
        <v>15</v>
      </c>
      <c r="M65" s="40" t="s">
        <v>34</v>
      </c>
      <c r="N65" s="132">
        <v>1</v>
      </c>
      <c r="O65" s="137" t="s">
        <v>24</v>
      </c>
      <c r="P65" s="41"/>
    </row>
    <row r="66" spans="2:16" s="10" customFormat="1" ht="21" customHeight="1" thickBot="1" thickTop="1">
      <c r="B66" s="223"/>
      <c r="C66" s="71" t="s">
        <v>14</v>
      </c>
      <c r="D66" s="27" t="s">
        <v>119</v>
      </c>
      <c r="E66" s="92"/>
      <c r="F66" s="28"/>
      <c r="G66" s="28">
        <v>60</v>
      </c>
      <c r="H66" s="28"/>
      <c r="I66" s="28"/>
      <c r="J66" s="28"/>
      <c r="K66" s="28"/>
      <c r="L66" s="72">
        <v>60</v>
      </c>
      <c r="M66" s="46" t="s">
        <v>5</v>
      </c>
      <c r="N66" s="132">
        <v>4</v>
      </c>
      <c r="O66" s="137" t="s">
        <v>23</v>
      </c>
      <c r="P66" s="42"/>
    </row>
    <row r="67" spans="2:16" s="10" customFormat="1" ht="21" customHeight="1" thickBot="1" thickTop="1">
      <c r="B67" s="224"/>
      <c r="C67" s="71" t="s">
        <v>14</v>
      </c>
      <c r="D67" s="27" t="s">
        <v>88</v>
      </c>
      <c r="E67" s="28"/>
      <c r="F67" s="28"/>
      <c r="G67" s="28"/>
      <c r="H67" s="28"/>
      <c r="I67" s="28"/>
      <c r="J67" s="28"/>
      <c r="K67" s="28"/>
      <c r="L67" s="85">
        <v>90</v>
      </c>
      <c r="M67" s="40"/>
      <c r="N67" s="132">
        <v>10</v>
      </c>
      <c r="O67" s="137" t="s">
        <v>30</v>
      </c>
      <c r="P67" s="42"/>
    </row>
    <row r="68" spans="2:16" s="10" customFormat="1" ht="21" customHeight="1" thickBot="1" thickTop="1">
      <c r="B68" s="154"/>
      <c r="C68" s="75"/>
      <c r="D68" s="81" t="s">
        <v>3</v>
      </c>
      <c r="E68" s="78"/>
      <c r="F68" s="78"/>
      <c r="G68" s="78"/>
      <c r="H68" s="78"/>
      <c r="I68" s="78"/>
      <c r="J68" s="78"/>
      <c r="K68" s="78"/>
      <c r="L68" s="79">
        <f>SUM(L61:L67)</f>
        <v>360</v>
      </c>
      <c r="M68" s="80"/>
      <c r="N68" s="139">
        <f>SUM(N61:N67)</f>
        <v>29</v>
      </c>
      <c r="O68" s="140"/>
      <c r="P68" s="42"/>
    </row>
    <row r="69" spans="2:16" s="10" customFormat="1" ht="34.5" customHeight="1" thickBot="1" thickTop="1">
      <c r="B69" s="222" t="s">
        <v>33</v>
      </c>
      <c r="C69" s="212" t="s">
        <v>149</v>
      </c>
      <c r="D69" s="213"/>
      <c r="E69" s="213"/>
      <c r="F69" s="213"/>
      <c r="G69" s="213"/>
      <c r="H69" s="213"/>
      <c r="I69" s="213"/>
      <c r="J69" s="213"/>
      <c r="K69" s="214"/>
      <c r="L69" s="155"/>
      <c r="M69" s="46"/>
      <c r="N69" s="156"/>
      <c r="O69" s="142"/>
      <c r="P69" s="42"/>
    </row>
    <row r="70" spans="2:16" s="10" customFormat="1" ht="21" customHeight="1" thickBot="1" thickTop="1">
      <c r="B70" s="223"/>
      <c r="C70" s="157"/>
      <c r="D70" s="158" t="s">
        <v>18</v>
      </c>
      <c r="E70" s="158" t="s">
        <v>148</v>
      </c>
      <c r="F70" s="159"/>
      <c r="G70" s="159"/>
      <c r="H70" s="159"/>
      <c r="I70" s="159"/>
      <c r="J70" s="159"/>
      <c r="K70" s="158"/>
      <c r="L70" s="160">
        <f>SUM(L60:L67)</f>
        <v>795</v>
      </c>
      <c r="M70" s="161" t="s">
        <v>6</v>
      </c>
      <c r="N70" s="162">
        <f>SUM(N60,N68)</f>
        <v>60</v>
      </c>
      <c r="O70" s="172"/>
      <c r="P70" s="42"/>
    </row>
    <row r="71" spans="2:16" s="10" customFormat="1" ht="21" customHeight="1" thickBot="1" thickTop="1">
      <c r="B71" s="223"/>
      <c r="C71" s="71" t="s">
        <v>15</v>
      </c>
      <c r="D71" s="27" t="s">
        <v>138</v>
      </c>
      <c r="E71" s="163"/>
      <c r="F71" s="163"/>
      <c r="G71" s="163">
        <v>60</v>
      </c>
      <c r="H71" s="163"/>
      <c r="I71" s="163"/>
      <c r="J71" s="163"/>
      <c r="K71" s="163"/>
      <c r="L71" s="72">
        <v>60</v>
      </c>
      <c r="M71" s="46" t="s">
        <v>34</v>
      </c>
      <c r="N71" s="156">
        <v>4</v>
      </c>
      <c r="O71" s="137" t="s">
        <v>23</v>
      </c>
      <c r="P71" s="42"/>
    </row>
    <row r="72" spans="2:16" s="10" customFormat="1" ht="36.75" customHeight="1" thickBot="1" thickTop="1">
      <c r="B72" s="223"/>
      <c r="C72" s="71" t="s">
        <v>15</v>
      </c>
      <c r="D72" s="207" t="s">
        <v>154</v>
      </c>
      <c r="E72" s="163"/>
      <c r="F72" s="163"/>
      <c r="G72" s="163">
        <v>30</v>
      </c>
      <c r="H72" s="163"/>
      <c r="I72" s="163"/>
      <c r="J72" s="163"/>
      <c r="K72" s="163"/>
      <c r="L72" s="72">
        <v>30</v>
      </c>
      <c r="M72" s="46" t="s">
        <v>34</v>
      </c>
      <c r="N72" s="132">
        <v>2</v>
      </c>
      <c r="O72" s="142" t="s">
        <v>24</v>
      </c>
      <c r="P72" s="42"/>
    </row>
    <row r="73" spans="2:16" s="10" customFormat="1" ht="21" customHeight="1" thickBot="1" thickTop="1">
      <c r="B73" s="223"/>
      <c r="C73" s="71" t="s">
        <v>15</v>
      </c>
      <c r="D73" s="27" t="s">
        <v>68</v>
      </c>
      <c r="E73" s="163"/>
      <c r="F73" s="164"/>
      <c r="G73" s="163">
        <v>30</v>
      </c>
      <c r="H73" s="163"/>
      <c r="I73" s="163"/>
      <c r="J73" s="163"/>
      <c r="K73" s="164"/>
      <c r="L73" s="72">
        <v>30</v>
      </c>
      <c r="M73" s="46" t="s">
        <v>5</v>
      </c>
      <c r="N73" s="132">
        <v>2</v>
      </c>
      <c r="O73" s="142" t="s">
        <v>24</v>
      </c>
      <c r="P73" s="42"/>
    </row>
    <row r="74" spans="2:16" s="10" customFormat="1" ht="21" customHeight="1" thickBot="1" thickTop="1">
      <c r="B74" s="223"/>
      <c r="C74" s="71" t="s">
        <v>15</v>
      </c>
      <c r="D74" s="27" t="s">
        <v>99</v>
      </c>
      <c r="E74" s="163">
        <v>15</v>
      </c>
      <c r="F74" s="164"/>
      <c r="G74" s="163">
        <v>30</v>
      </c>
      <c r="H74" s="163"/>
      <c r="I74" s="163"/>
      <c r="J74" s="163"/>
      <c r="K74" s="164"/>
      <c r="L74" s="72">
        <v>45</v>
      </c>
      <c r="M74" s="46" t="s">
        <v>5</v>
      </c>
      <c r="N74" s="132">
        <v>3</v>
      </c>
      <c r="O74" s="142" t="s">
        <v>104</v>
      </c>
      <c r="P74" s="42"/>
    </row>
    <row r="75" spans="2:16" s="10" customFormat="1" ht="21" customHeight="1" thickBot="1" thickTop="1">
      <c r="B75" s="223"/>
      <c r="C75" s="71" t="s">
        <v>15</v>
      </c>
      <c r="D75" s="27" t="s">
        <v>120</v>
      </c>
      <c r="E75" s="165"/>
      <c r="F75" s="163"/>
      <c r="G75" s="163">
        <v>60</v>
      </c>
      <c r="H75" s="163"/>
      <c r="I75" s="163"/>
      <c r="J75" s="163"/>
      <c r="K75" s="163"/>
      <c r="L75" s="72">
        <v>60</v>
      </c>
      <c r="M75" s="46" t="s">
        <v>34</v>
      </c>
      <c r="N75" s="132">
        <v>4</v>
      </c>
      <c r="O75" s="142" t="s">
        <v>23</v>
      </c>
      <c r="P75" s="42"/>
    </row>
    <row r="76" spans="2:16" s="10" customFormat="1" ht="21" customHeight="1" thickBot="1" thickTop="1">
      <c r="B76" s="223"/>
      <c r="C76" s="71" t="s">
        <v>15</v>
      </c>
      <c r="D76" s="27" t="s">
        <v>35</v>
      </c>
      <c r="E76" s="28"/>
      <c r="F76" s="28"/>
      <c r="G76" s="28"/>
      <c r="H76" s="28"/>
      <c r="I76" s="28">
        <v>30</v>
      </c>
      <c r="J76" s="28"/>
      <c r="K76" s="28"/>
      <c r="L76" s="85">
        <v>30</v>
      </c>
      <c r="M76" s="40" t="s">
        <v>34</v>
      </c>
      <c r="N76" s="132">
        <v>2</v>
      </c>
      <c r="O76" s="142" t="s">
        <v>105</v>
      </c>
      <c r="P76" s="42"/>
    </row>
    <row r="77" spans="2:16" s="10" customFormat="1" ht="21" customHeight="1" thickBot="1" thickTop="1">
      <c r="B77" s="223"/>
      <c r="C77" s="71" t="s">
        <v>15</v>
      </c>
      <c r="D77" s="208" t="s">
        <v>152</v>
      </c>
      <c r="E77" s="28"/>
      <c r="F77" s="28"/>
      <c r="G77" s="28"/>
      <c r="H77" s="28"/>
      <c r="I77" s="28"/>
      <c r="J77" s="28"/>
      <c r="K77" s="28">
        <v>30</v>
      </c>
      <c r="L77" s="85">
        <v>30</v>
      </c>
      <c r="M77" s="40"/>
      <c r="N77" s="132">
        <v>3</v>
      </c>
      <c r="O77" s="142" t="s">
        <v>105</v>
      </c>
      <c r="P77" s="42"/>
    </row>
    <row r="78" spans="2:24" s="10" customFormat="1" ht="21" customHeight="1" thickBot="1" thickTop="1">
      <c r="B78" s="223"/>
      <c r="C78" s="71" t="s">
        <v>15</v>
      </c>
      <c r="D78" s="27" t="s">
        <v>89</v>
      </c>
      <c r="E78" s="28"/>
      <c r="F78" s="28"/>
      <c r="G78" s="28"/>
      <c r="H78" s="28"/>
      <c r="I78" s="28"/>
      <c r="J78" s="28"/>
      <c r="K78" s="28"/>
      <c r="L78" s="85">
        <v>90</v>
      </c>
      <c r="M78" s="40"/>
      <c r="N78" s="132">
        <v>9</v>
      </c>
      <c r="O78" s="142" t="s">
        <v>30</v>
      </c>
      <c r="P78" s="42"/>
      <c r="R78"/>
      <c r="S78"/>
      <c r="W78"/>
      <c r="X78"/>
    </row>
    <row r="79" spans="2:24" s="10" customFormat="1" ht="21" customHeight="1" thickBot="1" thickTop="1">
      <c r="B79" s="223"/>
      <c r="C79" s="75"/>
      <c r="D79" s="81" t="s">
        <v>3</v>
      </c>
      <c r="E79" s="78"/>
      <c r="F79" s="78"/>
      <c r="G79" s="78"/>
      <c r="H79" s="78"/>
      <c r="I79" s="78"/>
      <c r="J79" s="78"/>
      <c r="K79" s="78"/>
      <c r="L79" s="79">
        <f>SUM(L71:L78)</f>
        <v>375</v>
      </c>
      <c r="M79" s="80"/>
      <c r="N79" s="139">
        <f>SUM(N71:N78)</f>
        <v>29</v>
      </c>
      <c r="O79" s="140"/>
      <c r="P79" s="42"/>
      <c r="R79"/>
      <c r="S79"/>
      <c r="W79"/>
      <c r="X79"/>
    </row>
    <row r="80" spans="2:16" ht="21" customHeight="1" thickBot="1" thickTop="1">
      <c r="B80" s="223"/>
      <c r="C80" s="71" t="s">
        <v>16</v>
      </c>
      <c r="D80" s="27" t="s">
        <v>139</v>
      </c>
      <c r="E80" s="163"/>
      <c r="F80" s="163"/>
      <c r="G80" s="163">
        <v>60</v>
      </c>
      <c r="H80" s="163"/>
      <c r="I80" s="163"/>
      <c r="J80" s="163"/>
      <c r="K80" s="163"/>
      <c r="L80" s="85">
        <f>SUM(E80:K80)</f>
        <v>60</v>
      </c>
      <c r="M80" s="46" t="s">
        <v>5</v>
      </c>
      <c r="N80" s="132">
        <v>4</v>
      </c>
      <c r="O80" s="137" t="s">
        <v>23</v>
      </c>
      <c r="P80" s="42"/>
    </row>
    <row r="81" spans="1:16" ht="21" customHeight="1" thickBot="1" thickTop="1">
      <c r="A81" s="19"/>
      <c r="B81" s="223"/>
      <c r="C81" s="84" t="s">
        <v>16</v>
      </c>
      <c r="D81" s="27" t="s">
        <v>78</v>
      </c>
      <c r="E81" s="28"/>
      <c r="F81" s="28">
        <v>30</v>
      </c>
      <c r="G81" s="28"/>
      <c r="H81" s="28"/>
      <c r="I81" s="28"/>
      <c r="J81" s="28"/>
      <c r="K81" s="28"/>
      <c r="L81" s="85">
        <v>30</v>
      </c>
      <c r="M81" s="40" t="s">
        <v>5</v>
      </c>
      <c r="N81" s="132">
        <v>3</v>
      </c>
      <c r="O81" s="142" t="s">
        <v>24</v>
      </c>
      <c r="P81" s="42"/>
    </row>
    <row r="82" spans="1:16" ht="21" customHeight="1" thickBot="1" thickTop="1">
      <c r="A82" s="19"/>
      <c r="B82" s="223"/>
      <c r="C82" s="71" t="s">
        <v>16</v>
      </c>
      <c r="D82" s="27" t="s">
        <v>121</v>
      </c>
      <c r="E82" s="163"/>
      <c r="F82" s="164"/>
      <c r="G82" s="163">
        <v>60</v>
      </c>
      <c r="H82" s="163"/>
      <c r="I82" s="163"/>
      <c r="J82" s="163"/>
      <c r="K82" s="163"/>
      <c r="L82" s="85">
        <v>60</v>
      </c>
      <c r="M82" s="46" t="s">
        <v>5</v>
      </c>
      <c r="N82" s="132">
        <v>4</v>
      </c>
      <c r="O82" s="142" t="s">
        <v>23</v>
      </c>
      <c r="P82" s="42"/>
    </row>
    <row r="83" spans="1:16" ht="21" customHeight="1" thickBot="1" thickTop="1">
      <c r="A83" s="19"/>
      <c r="B83" s="223"/>
      <c r="C83" s="84" t="s">
        <v>16</v>
      </c>
      <c r="D83" s="208" t="s">
        <v>153</v>
      </c>
      <c r="E83" s="28"/>
      <c r="F83" s="28"/>
      <c r="G83" s="28"/>
      <c r="H83" s="28"/>
      <c r="I83" s="28"/>
      <c r="J83" s="28"/>
      <c r="K83" s="28">
        <v>30</v>
      </c>
      <c r="L83" s="85">
        <v>30</v>
      </c>
      <c r="M83" s="40"/>
      <c r="N83" s="132">
        <v>3</v>
      </c>
      <c r="O83" s="142" t="s">
        <v>105</v>
      </c>
      <c r="P83" s="42"/>
    </row>
    <row r="84" spans="1:16" ht="21" customHeight="1" thickBot="1" thickTop="1">
      <c r="A84" s="19"/>
      <c r="B84" s="223"/>
      <c r="C84" s="84" t="s">
        <v>16</v>
      </c>
      <c r="D84" s="27" t="s">
        <v>87</v>
      </c>
      <c r="E84" s="28"/>
      <c r="F84" s="28"/>
      <c r="G84" s="28"/>
      <c r="H84" s="28"/>
      <c r="I84" s="28">
        <v>30</v>
      </c>
      <c r="J84" s="28"/>
      <c r="K84" s="28"/>
      <c r="L84" s="85">
        <v>30</v>
      </c>
      <c r="M84" s="40"/>
      <c r="N84" s="132">
        <v>1</v>
      </c>
      <c r="O84" s="142" t="s">
        <v>105</v>
      </c>
      <c r="P84" s="42"/>
    </row>
    <row r="85" spans="1:16" ht="21" customHeight="1" thickBot="1" thickTop="1">
      <c r="A85" s="19"/>
      <c r="B85" s="223"/>
      <c r="C85" s="84" t="s">
        <v>16</v>
      </c>
      <c r="D85" s="27" t="s">
        <v>25</v>
      </c>
      <c r="E85" s="28"/>
      <c r="F85" s="28"/>
      <c r="G85" s="28"/>
      <c r="H85" s="28"/>
      <c r="I85" s="28"/>
      <c r="J85" s="28"/>
      <c r="K85" s="28"/>
      <c r="L85" s="85">
        <v>0</v>
      </c>
      <c r="M85" s="40"/>
      <c r="N85" s="132">
        <v>2</v>
      </c>
      <c r="O85" s="142" t="s">
        <v>105</v>
      </c>
      <c r="P85" s="42"/>
    </row>
    <row r="86" spans="1:16" ht="21" customHeight="1" thickBot="1" thickTop="1">
      <c r="A86" s="19"/>
      <c r="B86" s="223"/>
      <c r="C86" s="84" t="s">
        <v>16</v>
      </c>
      <c r="D86" s="27" t="s">
        <v>58</v>
      </c>
      <c r="E86" s="28"/>
      <c r="F86" s="28"/>
      <c r="G86" s="28"/>
      <c r="H86" s="28"/>
      <c r="I86" s="28"/>
      <c r="J86" s="28"/>
      <c r="K86" s="28"/>
      <c r="L86" s="85">
        <v>0</v>
      </c>
      <c r="M86" s="40" t="s">
        <v>5</v>
      </c>
      <c r="N86" s="132">
        <v>5</v>
      </c>
      <c r="O86" s="142" t="s">
        <v>105</v>
      </c>
      <c r="P86" s="42"/>
    </row>
    <row r="87" spans="1:16" ht="21" customHeight="1" thickBot="1" thickTop="1">
      <c r="A87" s="19"/>
      <c r="B87" s="224"/>
      <c r="C87" s="84" t="s">
        <v>16</v>
      </c>
      <c r="D87" s="27" t="s">
        <v>90</v>
      </c>
      <c r="E87" s="28"/>
      <c r="F87" s="28"/>
      <c r="G87" s="28"/>
      <c r="H87" s="28"/>
      <c r="I87" s="28"/>
      <c r="J87" s="28"/>
      <c r="K87" s="28"/>
      <c r="L87" s="85">
        <v>90</v>
      </c>
      <c r="M87" s="40"/>
      <c r="N87" s="132">
        <v>9</v>
      </c>
      <c r="O87" s="142" t="s">
        <v>30</v>
      </c>
      <c r="P87" s="42"/>
    </row>
    <row r="88" spans="1:16" ht="21" customHeight="1" thickBot="1" thickTop="1">
      <c r="A88" s="19"/>
      <c r="B88" s="166"/>
      <c r="C88" s="75"/>
      <c r="D88" s="81" t="s">
        <v>3</v>
      </c>
      <c r="E88" s="78"/>
      <c r="F88" s="78"/>
      <c r="G88" s="78"/>
      <c r="H88" s="78"/>
      <c r="I88" s="78"/>
      <c r="J88" s="78"/>
      <c r="K88" s="78"/>
      <c r="L88" s="79">
        <f>SUM(L80:L87)</f>
        <v>300</v>
      </c>
      <c r="M88" s="80"/>
      <c r="N88" s="167">
        <f>SUM(N80:N87)</f>
        <v>31</v>
      </c>
      <c r="O88" s="140"/>
      <c r="P88" s="42"/>
    </row>
    <row r="89" spans="1:24" ht="21" customHeight="1" thickBot="1" thickTop="1">
      <c r="A89" s="15"/>
      <c r="B89" s="168"/>
      <c r="C89" s="227" t="s">
        <v>17</v>
      </c>
      <c r="D89" s="228"/>
      <c r="E89" s="149" t="s">
        <v>148</v>
      </c>
      <c r="F89" s="150"/>
      <c r="G89" s="150"/>
      <c r="H89" s="150"/>
      <c r="I89" s="150"/>
      <c r="J89" s="150"/>
      <c r="K89" s="149"/>
      <c r="L89" s="151">
        <f>SUM(L79,L88)</f>
        <v>675</v>
      </c>
      <c r="M89" s="152" t="s">
        <v>6</v>
      </c>
      <c r="N89" s="153">
        <f>SUM(N88,N79)</f>
        <v>60</v>
      </c>
      <c r="O89" s="174"/>
      <c r="P89" s="41"/>
      <c r="R89" s="21"/>
      <c r="S89" s="21"/>
      <c r="W89" s="21"/>
      <c r="X89" s="21"/>
    </row>
    <row r="90" spans="1:24" s="21" customFormat="1" ht="18" thickBot="1" thickTop="1">
      <c r="A90" s="176"/>
      <c r="B90" s="219" t="s">
        <v>150</v>
      </c>
      <c r="C90" s="220"/>
      <c r="D90" s="221"/>
      <c r="E90" s="177" t="s">
        <v>148</v>
      </c>
      <c r="F90" s="156"/>
      <c r="G90" s="156"/>
      <c r="H90" s="156"/>
      <c r="I90" s="156"/>
      <c r="J90" s="156"/>
      <c r="K90" s="169"/>
      <c r="L90" s="153">
        <f>SUM(L50,L70,L88)</f>
        <v>1965</v>
      </c>
      <c r="M90" s="152" t="s">
        <v>6</v>
      </c>
      <c r="N90" s="153">
        <f>N88+N79+N68+N60+N47+N25</f>
        <v>180</v>
      </c>
      <c r="O90" s="175"/>
      <c r="P90" s="44"/>
      <c r="Q90" s="22"/>
      <c r="R90"/>
      <c r="S90"/>
      <c r="W90"/>
      <c r="X90"/>
    </row>
    <row r="91" spans="1:25" s="21" customFormat="1" ht="19.5" customHeight="1" thickTop="1">
      <c r="A91"/>
      <c r="B91" s="29"/>
      <c r="C91" s="82"/>
      <c r="D91" s="82"/>
      <c r="E91" s="82"/>
      <c r="F91" s="82"/>
      <c r="G91" s="82"/>
      <c r="H91" s="82"/>
      <c r="I91" s="82"/>
      <c r="J91" s="82"/>
      <c r="K91" s="82"/>
      <c r="L91" s="37"/>
      <c r="M91" s="43"/>
      <c r="N91" s="38"/>
      <c r="O91" s="39"/>
      <c r="P91" s="88"/>
      <c r="Q91" s="45"/>
      <c r="R91" s="23"/>
      <c r="S91"/>
      <c r="T91"/>
      <c r="X91"/>
      <c r="Y91"/>
    </row>
    <row r="92" spans="3:18" ht="17.25" customHeight="1">
      <c r="C92" s="37"/>
      <c r="D92" s="37"/>
      <c r="E92" s="37"/>
      <c r="F92" s="37"/>
      <c r="G92" s="37"/>
      <c r="H92" s="37"/>
      <c r="I92" s="37"/>
      <c r="J92" s="37"/>
      <c r="K92" s="37"/>
      <c r="L92" s="21"/>
      <c r="M92" s="43"/>
      <c r="N92" s="38"/>
      <c r="O92" s="39"/>
      <c r="Q92" s="16"/>
      <c r="R92" s="17"/>
    </row>
    <row r="93" spans="4:18" ht="18" thickBot="1" thickTop="1">
      <c r="D93" s="31"/>
      <c r="E93" s="32"/>
      <c r="F93" s="32"/>
      <c r="G93" s="32"/>
      <c r="H93" s="32"/>
      <c r="I93" s="32"/>
      <c r="J93" s="32"/>
      <c r="K93" s="32"/>
      <c r="L93" s="32"/>
      <c r="M93" s="33"/>
      <c r="N93" s="32"/>
      <c r="O93" s="32"/>
      <c r="P93" s="89"/>
      <c r="Q93" s="16"/>
      <c r="R93" s="17"/>
    </row>
    <row r="94" spans="13:18" ht="15">
      <c r="M94" s="33"/>
      <c r="P94" s="90"/>
      <c r="Q94" s="10"/>
      <c r="R94" s="10"/>
    </row>
    <row r="95" spans="4:18" ht="13.5">
      <c r="D95" s="34" t="s">
        <v>50</v>
      </c>
      <c r="P95" s="90"/>
      <c r="Q95" s="10"/>
      <c r="R95" s="10"/>
    </row>
    <row r="96" spans="4:18" ht="13.5">
      <c r="D96" s="35" t="s">
        <v>51</v>
      </c>
      <c r="P96" s="90"/>
      <c r="Q96" s="10"/>
      <c r="R96" s="10"/>
    </row>
    <row r="97" ht="13.5">
      <c r="D97" s="35" t="s">
        <v>52</v>
      </c>
    </row>
    <row r="98" ht="13.5">
      <c r="D98" s="35" t="s">
        <v>37</v>
      </c>
    </row>
    <row r="99" ht="13.5">
      <c r="D99" s="35" t="s">
        <v>38</v>
      </c>
    </row>
    <row r="100" ht="13.5">
      <c r="D100" s="35" t="s">
        <v>53</v>
      </c>
    </row>
    <row r="101" ht="13.5">
      <c r="D101" s="35" t="s">
        <v>39</v>
      </c>
    </row>
    <row r="102" ht="13.5">
      <c r="D102" s="35" t="s">
        <v>40</v>
      </c>
    </row>
    <row r="103" ht="13.5">
      <c r="D103" s="35" t="s">
        <v>41</v>
      </c>
    </row>
    <row r="104" ht="13.5">
      <c r="D104" s="35" t="s">
        <v>46</v>
      </c>
    </row>
    <row r="105" ht="13.5">
      <c r="D105" s="35" t="s">
        <v>42</v>
      </c>
    </row>
    <row r="106" ht="13.5">
      <c r="D106" s="35" t="s">
        <v>43</v>
      </c>
    </row>
    <row r="107" ht="13.5">
      <c r="D107" s="35" t="s">
        <v>44</v>
      </c>
    </row>
    <row r="108" ht="13.5">
      <c r="D108" s="35" t="s">
        <v>65</v>
      </c>
    </row>
    <row r="109" ht="13.5">
      <c r="D109" s="35" t="s">
        <v>45</v>
      </c>
    </row>
    <row r="110" ht="13.5">
      <c r="D110" s="35" t="s">
        <v>142</v>
      </c>
    </row>
  </sheetData>
  <sheetProtection formatCells="0" formatColumns="0" formatRows="0" insertColumns="0" insertHyperlinks="0" deleteColumns="0" deleteRows="0" autoFilter="0" pivotTables="0"/>
  <mergeCells count="18">
    <mergeCell ref="B90:D90"/>
    <mergeCell ref="B69:B87"/>
    <mergeCell ref="B11:B50"/>
    <mergeCell ref="C69:K69"/>
    <mergeCell ref="B51:B67"/>
    <mergeCell ref="B8:B10"/>
    <mergeCell ref="C8:C10"/>
    <mergeCell ref="C89:D89"/>
    <mergeCell ref="O8:O10"/>
    <mergeCell ref="E9:L9"/>
    <mergeCell ref="M9:M10"/>
    <mergeCell ref="N9:N10"/>
    <mergeCell ref="C49:K49"/>
    <mergeCell ref="E2:O2"/>
    <mergeCell ref="E3:O3"/>
    <mergeCell ref="E4:O4"/>
    <mergeCell ref="D8:D10"/>
    <mergeCell ref="E6:O6"/>
  </mergeCells>
  <printOptions horizontalCentered="1"/>
  <pageMargins left="0.35433070866141736" right="0.35433070866141736" top="0.5511811023622047" bottom="0.35433070866141736" header="0.3937007874015748" footer="0.1968503937007874"/>
  <pageSetup horizontalDpi="600" verticalDpi="600" orientation="portrait" paperSize="9" scale="46" r:id="rId1"/>
  <colBreaks count="1" manualBreakCount="1">
    <brk id="1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33"/>
  <sheetViews>
    <sheetView showGridLines="0" zoomScale="90" zoomScaleNormal="90" zoomScaleSheetLayoutView="50" zoomScalePageLayoutView="0" workbookViewId="0" topLeftCell="A1">
      <selection activeCell="C18" sqref="C18"/>
    </sheetView>
  </sheetViews>
  <sheetFormatPr defaultColWidth="9" defaultRowHeight="14.25"/>
  <cols>
    <col min="1" max="1" width="1.59765625" style="47" customWidth="1"/>
    <col min="2" max="2" width="10.59765625" style="47" customWidth="1"/>
    <col min="3" max="3" width="44.19921875" style="47" customWidth="1"/>
    <col min="4" max="4" width="10.09765625" style="70" customWidth="1"/>
    <col min="5" max="8" width="7.59765625" style="47" customWidth="1"/>
    <col min="9" max="9" width="9" style="47" customWidth="1"/>
    <col min="10" max="10" width="12.796875" style="47" customWidth="1"/>
    <col min="11" max="11" width="13.796875" style="47" customWidth="1"/>
    <col min="12" max="12" width="16.796875" style="47" customWidth="1"/>
    <col min="13" max="13" width="5.09765625" style="47" customWidth="1"/>
    <col min="14" max="16384" width="9" style="47" customWidth="1"/>
  </cols>
  <sheetData>
    <row r="2" ht="17.25">
      <c r="D2" s="48" t="s">
        <v>21</v>
      </c>
    </row>
    <row r="3" spans="2:11" ht="17.25">
      <c r="B3" s="49"/>
      <c r="D3" s="50" t="s">
        <v>10</v>
      </c>
      <c r="E3" s="20" t="s">
        <v>72</v>
      </c>
      <c r="F3" s="20"/>
      <c r="G3" s="20"/>
      <c r="H3" s="20"/>
      <c r="I3" s="20"/>
      <c r="J3" s="20"/>
      <c r="K3" s="20"/>
    </row>
    <row r="4" spans="1:13" ht="17.25">
      <c r="A4" s="51"/>
      <c r="B4" s="52"/>
      <c r="D4" s="50" t="s">
        <v>19</v>
      </c>
      <c r="E4" s="24" t="s">
        <v>28</v>
      </c>
      <c r="F4" s="24"/>
      <c r="G4" s="24"/>
      <c r="H4" s="24"/>
      <c r="I4" s="24"/>
      <c r="J4" s="24"/>
      <c r="K4" s="24"/>
      <c r="L4" s="13"/>
      <c r="M4" s="53"/>
    </row>
    <row r="5" spans="1:13" ht="17.25">
      <c r="A5" s="51"/>
      <c r="B5" s="52"/>
      <c r="D5" s="54" t="s">
        <v>8</v>
      </c>
      <c r="E5" s="13" t="s">
        <v>27</v>
      </c>
      <c r="F5" s="24"/>
      <c r="G5" s="24"/>
      <c r="H5" s="24"/>
      <c r="I5" s="24"/>
      <c r="J5" s="24"/>
      <c r="K5" s="24"/>
      <c r="L5" s="13"/>
      <c r="M5" s="53"/>
    </row>
    <row r="6" spans="1:13" ht="17.25">
      <c r="A6" s="51"/>
      <c r="B6" s="52"/>
      <c r="D6" s="50" t="s">
        <v>9</v>
      </c>
      <c r="E6" s="13" t="s">
        <v>26</v>
      </c>
      <c r="F6" s="13"/>
      <c r="G6" s="13"/>
      <c r="H6" s="13"/>
      <c r="I6" s="13"/>
      <c r="J6" s="13"/>
      <c r="K6" s="13"/>
      <c r="L6" s="13"/>
      <c r="M6" s="53"/>
    </row>
    <row r="7" spans="1:13" ht="18" customHeight="1">
      <c r="A7" s="51"/>
      <c r="B7" s="52"/>
      <c r="C7" s="229" t="s">
        <v>113</v>
      </c>
      <c r="D7" s="229"/>
      <c r="E7" s="216" t="s">
        <v>115</v>
      </c>
      <c r="F7" s="216"/>
      <c r="G7" s="216"/>
      <c r="H7" s="216"/>
      <c r="I7" s="216"/>
      <c r="J7" s="216"/>
      <c r="K7" s="216"/>
      <c r="L7" s="216"/>
      <c r="M7" s="53"/>
    </row>
    <row r="8" spans="1:13" ht="18" customHeight="1">
      <c r="A8" s="51"/>
      <c r="B8" s="52"/>
      <c r="C8" s="128"/>
      <c r="D8" s="128"/>
      <c r="E8" s="13"/>
      <c r="F8" s="13"/>
      <c r="G8" s="13"/>
      <c r="H8" s="13"/>
      <c r="I8" s="13"/>
      <c r="J8" s="13"/>
      <c r="K8" s="13"/>
      <c r="L8" s="13"/>
      <c r="M8" s="53"/>
    </row>
    <row r="9" spans="1:13" ht="18" customHeight="1" thickBot="1">
      <c r="A9" s="51"/>
      <c r="B9" s="52"/>
      <c r="C9" s="128"/>
      <c r="D9" s="128"/>
      <c r="E9" s="13"/>
      <c r="F9" s="13"/>
      <c r="G9" s="13"/>
      <c r="H9" s="13"/>
      <c r="I9" s="13"/>
      <c r="J9" s="13"/>
      <c r="K9" s="13"/>
      <c r="L9" s="13"/>
      <c r="M9" s="53"/>
    </row>
    <row r="10" spans="1:12" ht="19.5" customHeight="1" thickBot="1" thickTop="1">
      <c r="A10" s="62"/>
      <c r="B10" s="241" t="s">
        <v>57</v>
      </c>
      <c r="C10" s="242" t="s">
        <v>59</v>
      </c>
      <c r="D10" s="236" t="s">
        <v>1</v>
      </c>
      <c r="E10" s="237"/>
      <c r="F10" s="237"/>
      <c r="G10" s="237"/>
      <c r="H10" s="237"/>
      <c r="I10" s="237"/>
      <c r="J10" s="238"/>
      <c r="K10" s="233" t="s">
        <v>144</v>
      </c>
      <c r="L10" s="61"/>
    </row>
    <row r="11" spans="1:12" ht="19.5" customHeight="1" thickBot="1" thickTop="1">
      <c r="A11" s="62"/>
      <c r="B11" s="241"/>
      <c r="C11" s="242"/>
      <c r="D11" s="230" t="s">
        <v>55</v>
      </c>
      <c r="E11" s="230"/>
      <c r="F11" s="230"/>
      <c r="G11" s="230"/>
      <c r="H11" s="230"/>
      <c r="I11" s="231" t="s">
        <v>54</v>
      </c>
      <c r="J11" s="232" t="s">
        <v>2</v>
      </c>
      <c r="K11" s="234"/>
      <c r="L11" s="61"/>
    </row>
    <row r="12" spans="1:12" ht="19.5" customHeight="1" thickBot="1" thickTop="1">
      <c r="A12" s="62"/>
      <c r="B12" s="241"/>
      <c r="C12" s="242"/>
      <c r="D12" s="178" t="s">
        <v>60</v>
      </c>
      <c r="E12" s="178" t="s">
        <v>36</v>
      </c>
      <c r="F12" s="178" t="s">
        <v>91</v>
      </c>
      <c r="G12" s="178" t="s">
        <v>94</v>
      </c>
      <c r="H12" s="178" t="s">
        <v>3</v>
      </c>
      <c r="I12" s="231"/>
      <c r="J12" s="232"/>
      <c r="K12" s="235"/>
      <c r="L12" s="61"/>
    </row>
    <row r="13" spans="1:12" ht="19.5" customHeight="1" thickBot="1" thickTop="1">
      <c r="A13" s="62"/>
      <c r="B13" s="245">
        <v>4</v>
      </c>
      <c r="C13" s="179" t="s">
        <v>79</v>
      </c>
      <c r="D13" s="180">
        <v>30</v>
      </c>
      <c r="E13" s="180"/>
      <c r="F13" s="180"/>
      <c r="G13" s="180"/>
      <c r="H13" s="181">
        <f>SUM(D13:G13)</f>
        <v>30</v>
      </c>
      <c r="I13" s="182" t="s">
        <v>34</v>
      </c>
      <c r="J13" s="183">
        <v>3</v>
      </c>
      <c r="K13" s="184" t="s">
        <v>107</v>
      </c>
      <c r="L13" s="61"/>
    </row>
    <row r="14" spans="1:12" ht="19.5" customHeight="1" thickBot="1" thickTop="1">
      <c r="A14" s="73"/>
      <c r="B14" s="246"/>
      <c r="C14" s="185" t="s">
        <v>93</v>
      </c>
      <c r="D14" s="180"/>
      <c r="E14" s="187"/>
      <c r="F14" s="187">
        <v>30</v>
      </c>
      <c r="G14" s="180"/>
      <c r="H14" s="188">
        <v>30</v>
      </c>
      <c r="I14" s="186" t="s">
        <v>34</v>
      </c>
      <c r="J14" s="183">
        <v>4</v>
      </c>
      <c r="K14" s="189" t="s">
        <v>107</v>
      </c>
      <c r="L14" s="61"/>
    </row>
    <row r="15" spans="1:15" ht="19.5" customHeight="1" thickBot="1" thickTop="1">
      <c r="A15" s="62"/>
      <c r="B15" s="247"/>
      <c r="C15" s="190" t="s">
        <v>84</v>
      </c>
      <c r="D15" s="180">
        <v>30</v>
      </c>
      <c r="E15" s="187"/>
      <c r="F15" s="187"/>
      <c r="G15" s="180"/>
      <c r="H15" s="181">
        <f>SUM(D15:G15)</f>
        <v>30</v>
      </c>
      <c r="I15" s="182" t="s">
        <v>34</v>
      </c>
      <c r="J15" s="183">
        <v>3</v>
      </c>
      <c r="K15" s="184" t="s">
        <v>107</v>
      </c>
      <c r="L15" s="61"/>
      <c r="O15" s="74"/>
    </row>
    <row r="16" spans="1:12" ht="39.75" customHeight="1" thickBot="1" thickTop="1">
      <c r="A16" s="62"/>
      <c r="B16" s="245">
        <v>5</v>
      </c>
      <c r="C16" s="191" t="s">
        <v>70</v>
      </c>
      <c r="D16" s="180"/>
      <c r="E16" s="187">
        <v>30</v>
      </c>
      <c r="F16" s="187"/>
      <c r="G16" s="180"/>
      <c r="H16" s="181">
        <f>SUM(D16:G16)</f>
        <v>30</v>
      </c>
      <c r="I16" s="182" t="s">
        <v>34</v>
      </c>
      <c r="J16" s="183">
        <v>2</v>
      </c>
      <c r="K16" s="184" t="s">
        <v>107</v>
      </c>
      <c r="L16" s="61"/>
    </row>
    <row r="17" spans="1:12" ht="19.5" customHeight="1" thickBot="1" thickTop="1">
      <c r="A17" s="62"/>
      <c r="B17" s="246"/>
      <c r="C17" s="190" t="s">
        <v>102</v>
      </c>
      <c r="D17" s="180">
        <v>30</v>
      </c>
      <c r="E17" s="187"/>
      <c r="F17" s="187"/>
      <c r="G17" s="180"/>
      <c r="H17" s="181">
        <f>SUM(D17:G17)</f>
        <v>30</v>
      </c>
      <c r="I17" s="182" t="s">
        <v>34</v>
      </c>
      <c r="J17" s="183">
        <v>3</v>
      </c>
      <c r="K17" s="184" t="s">
        <v>107</v>
      </c>
      <c r="L17" s="61"/>
    </row>
    <row r="18" spans="1:12" ht="34.5" customHeight="1" thickBot="1" thickTop="1">
      <c r="A18" s="62"/>
      <c r="B18" s="247"/>
      <c r="C18" s="206" t="s">
        <v>151</v>
      </c>
      <c r="D18" s="180"/>
      <c r="E18" s="187"/>
      <c r="F18" s="187">
        <v>30</v>
      </c>
      <c r="G18" s="180"/>
      <c r="H18" s="181">
        <f>SUM(D18:G18)</f>
        <v>30</v>
      </c>
      <c r="I18" s="182" t="s">
        <v>34</v>
      </c>
      <c r="J18" s="183">
        <v>4</v>
      </c>
      <c r="K18" s="184" t="s">
        <v>107</v>
      </c>
      <c r="L18" s="61"/>
    </row>
    <row r="19" spans="1:17" ht="19.5" customHeight="1" thickBot="1" thickTop="1">
      <c r="A19" s="62"/>
      <c r="B19" s="245">
        <v>6</v>
      </c>
      <c r="C19" s="190" t="s">
        <v>29</v>
      </c>
      <c r="D19" s="180"/>
      <c r="E19" s="187"/>
      <c r="F19" s="187"/>
      <c r="G19" s="180">
        <v>30</v>
      </c>
      <c r="H19" s="181">
        <v>30</v>
      </c>
      <c r="I19" s="180" t="s">
        <v>34</v>
      </c>
      <c r="J19" s="183">
        <v>1</v>
      </c>
      <c r="K19" s="184" t="s">
        <v>107</v>
      </c>
      <c r="L19" s="61"/>
      <c r="P19" s="74"/>
      <c r="Q19" s="51"/>
    </row>
    <row r="20" spans="1:12" ht="19.5" customHeight="1" thickBot="1" thickTop="1">
      <c r="A20" s="62"/>
      <c r="B20" s="246"/>
      <c r="C20" s="192" t="s">
        <v>80</v>
      </c>
      <c r="D20" s="180"/>
      <c r="E20" s="187"/>
      <c r="F20" s="187">
        <v>30</v>
      </c>
      <c r="G20" s="180"/>
      <c r="H20" s="181">
        <f>SUM(D20:G20)</f>
        <v>30</v>
      </c>
      <c r="I20" s="182" t="s">
        <v>34</v>
      </c>
      <c r="J20" s="183">
        <v>4</v>
      </c>
      <c r="K20" s="184" t="s">
        <v>107</v>
      </c>
      <c r="L20" s="61"/>
    </row>
    <row r="21" spans="1:12" ht="19.5" customHeight="1" thickBot="1" thickTop="1">
      <c r="A21" s="62"/>
      <c r="B21" s="247"/>
      <c r="C21" s="192" t="s">
        <v>147</v>
      </c>
      <c r="D21" s="182"/>
      <c r="E21" s="186"/>
      <c r="F21" s="186">
        <v>30</v>
      </c>
      <c r="G21" s="182"/>
      <c r="H21" s="181">
        <f>SUM(D21:G21)</f>
        <v>30</v>
      </c>
      <c r="I21" s="182" t="s">
        <v>34</v>
      </c>
      <c r="J21" s="183">
        <v>4</v>
      </c>
      <c r="K21" s="184" t="s">
        <v>107</v>
      </c>
      <c r="L21" s="61"/>
    </row>
    <row r="22" spans="1:12" ht="19.5" customHeight="1" thickBot="1" thickTop="1">
      <c r="A22" s="62"/>
      <c r="B22" s="239"/>
      <c r="C22" s="240"/>
      <c r="D22" s="193"/>
      <c r="E22" s="193"/>
      <c r="F22" s="243" t="s">
        <v>146</v>
      </c>
      <c r="G22" s="244"/>
      <c r="H22" s="194">
        <f>SUM(H13:H21)</f>
        <v>270</v>
      </c>
      <c r="I22" s="195"/>
      <c r="J22" s="194">
        <f>SUM(J13:J21)</f>
        <v>28</v>
      </c>
      <c r="K22" s="196"/>
      <c r="L22" s="61"/>
    </row>
    <row r="23" spans="1:21" s="64" customFormat="1" ht="21" customHeight="1" thickTop="1">
      <c r="A23" s="62"/>
      <c r="B23" s="61"/>
      <c r="C23" s="66"/>
      <c r="D23" s="32"/>
      <c r="E23" s="61"/>
      <c r="F23" s="61"/>
      <c r="G23" s="61"/>
      <c r="H23" s="61"/>
      <c r="I23" s="61"/>
      <c r="J23" s="61"/>
      <c r="K23" s="61"/>
      <c r="L23" s="67"/>
      <c r="M23" s="63"/>
      <c r="O23" s="65"/>
      <c r="P23" s="65"/>
      <c r="Q23" s="65"/>
      <c r="R23" s="65"/>
      <c r="S23" s="65"/>
      <c r="T23" s="65"/>
      <c r="U23" s="65"/>
    </row>
    <row r="24" spans="1:21" ht="21" customHeight="1">
      <c r="A24" s="62"/>
      <c r="B24" s="61"/>
      <c r="C24" s="66"/>
      <c r="D24" s="32"/>
      <c r="E24" s="61"/>
      <c r="F24" s="61"/>
      <c r="G24" s="61"/>
      <c r="H24" s="61"/>
      <c r="I24" s="61"/>
      <c r="J24" s="61"/>
      <c r="K24" s="61"/>
      <c r="L24" s="68"/>
      <c r="M24" s="63"/>
      <c r="O24" s="51"/>
      <c r="P24" s="51"/>
      <c r="Q24" s="51"/>
      <c r="R24" s="51"/>
      <c r="S24" s="51"/>
      <c r="T24" s="51"/>
      <c r="U24" s="51"/>
    </row>
    <row r="25" spans="2:14" ht="17.25">
      <c r="B25" s="61"/>
      <c r="C25" s="61"/>
      <c r="D25" s="32"/>
      <c r="E25" s="61"/>
      <c r="F25" s="61"/>
      <c r="G25" s="61"/>
      <c r="H25" s="61"/>
      <c r="I25" s="61"/>
      <c r="J25" s="61"/>
      <c r="K25" s="61"/>
      <c r="L25" s="68"/>
      <c r="M25" s="63"/>
      <c r="N25" s="64"/>
    </row>
    <row r="26" spans="2:14" ht="17.25">
      <c r="B26" s="61"/>
      <c r="C26" s="61"/>
      <c r="D26" s="32"/>
      <c r="E26" s="61"/>
      <c r="F26" s="61"/>
      <c r="G26" s="61"/>
      <c r="H26" s="61"/>
      <c r="I26" s="61"/>
      <c r="J26" s="61"/>
      <c r="K26" s="61"/>
      <c r="L26" s="68"/>
      <c r="M26" s="68"/>
      <c r="N26" s="69"/>
    </row>
    <row r="27" spans="2:14" ht="17.25">
      <c r="B27" s="61"/>
      <c r="C27" s="61"/>
      <c r="D27" s="32"/>
      <c r="E27" s="61"/>
      <c r="F27" s="61"/>
      <c r="G27" s="61"/>
      <c r="H27" s="61"/>
      <c r="I27" s="61"/>
      <c r="J27" s="61"/>
      <c r="K27" s="61"/>
      <c r="L27" s="68"/>
      <c r="M27" s="67"/>
      <c r="N27" s="23"/>
    </row>
    <row r="28" spans="2:14" ht="17.25">
      <c r="B28" s="61"/>
      <c r="C28" s="61"/>
      <c r="D28" s="32"/>
      <c r="E28" s="61"/>
      <c r="F28" s="61"/>
      <c r="G28" s="61"/>
      <c r="H28" s="61"/>
      <c r="I28" s="61"/>
      <c r="J28" s="61"/>
      <c r="K28" s="61"/>
      <c r="L28" s="63"/>
      <c r="M28" s="67"/>
      <c r="N28" s="23"/>
    </row>
    <row r="29" spans="2:14" ht="17.25">
      <c r="B29" s="61"/>
      <c r="C29" s="61"/>
      <c r="D29" s="32"/>
      <c r="E29" s="61"/>
      <c r="F29" s="61"/>
      <c r="G29" s="61"/>
      <c r="H29" s="61"/>
      <c r="I29" s="61"/>
      <c r="J29" s="61"/>
      <c r="K29" s="61"/>
      <c r="L29" s="63"/>
      <c r="M29" s="67"/>
      <c r="N29" s="23"/>
    </row>
    <row r="30" spans="2:14" ht="17.25">
      <c r="B30" s="61"/>
      <c r="C30" s="61"/>
      <c r="D30" s="32"/>
      <c r="E30" s="61"/>
      <c r="F30" s="61"/>
      <c r="G30" s="61"/>
      <c r="H30" s="61"/>
      <c r="I30" s="61"/>
      <c r="J30" s="61"/>
      <c r="K30" s="61"/>
      <c r="L30" s="63"/>
      <c r="M30" s="67"/>
      <c r="N30" s="23"/>
    </row>
    <row r="31" spans="2:14" ht="17.25">
      <c r="B31" s="61"/>
      <c r="C31" s="61"/>
      <c r="D31" s="32"/>
      <c r="E31" s="61"/>
      <c r="F31" s="61"/>
      <c r="G31" s="61"/>
      <c r="H31" s="61"/>
      <c r="I31" s="61"/>
      <c r="J31" s="61"/>
      <c r="K31" s="61"/>
      <c r="L31" s="61"/>
      <c r="M31" s="63"/>
      <c r="N31" s="64"/>
    </row>
    <row r="32" spans="13:14" ht="17.25">
      <c r="M32" s="64"/>
      <c r="N32" s="64"/>
    </row>
    <row r="33" spans="13:14" ht="17.25">
      <c r="M33" s="64"/>
      <c r="N33" s="64"/>
    </row>
  </sheetData>
  <sheetProtection formatCells="0" formatColumns="0" formatRows="0" insertColumns="0" insertHyperlinks="0" deleteColumns="0" deleteRows="0" autoFilter="0" pivotTables="0"/>
  <mergeCells count="14">
    <mergeCell ref="B22:C22"/>
    <mergeCell ref="B10:B12"/>
    <mergeCell ref="C10:C12"/>
    <mergeCell ref="F22:G22"/>
    <mergeCell ref="B13:B15"/>
    <mergeCell ref="B16:B18"/>
    <mergeCell ref="B19:B21"/>
    <mergeCell ref="C7:D7"/>
    <mergeCell ref="E7:L7"/>
    <mergeCell ref="D11:H11"/>
    <mergeCell ref="I11:I12"/>
    <mergeCell ref="J11:J12"/>
    <mergeCell ref="K10:K12"/>
    <mergeCell ref="D10:J10"/>
  </mergeCells>
  <printOptions horizontalCentered="1"/>
  <pageMargins left="0.3937007874015748" right="0.3937007874015748" top="0.5511811023622047" bottom="0.35433070866141736" header="0.3937007874015748" footer="0.1968503937007874"/>
  <pageSetup horizontalDpi="600" verticalDpi="600" orientation="portrait" paperSize="9" scale="66" r:id="rId1"/>
  <colBreaks count="1" manualBreakCount="1">
    <brk id="12" min="1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32"/>
  <sheetViews>
    <sheetView showGridLines="0" zoomScale="85" zoomScaleNormal="85" zoomScaleSheetLayoutView="50" zoomScalePageLayoutView="0" workbookViewId="0" topLeftCell="A1">
      <selection activeCell="N19" sqref="N19"/>
    </sheetView>
  </sheetViews>
  <sheetFormatPr defaultColWidth="9" defaultRowHeight="14.25"/>
  <cols>
    <col min="1" max="1" width="1.59765625" style="47" customWidth="1"/>
    <col min="2" max="2" width="9.09765625" style="47" customWidth="1"/>
    <col min="3" max="3" width="44.19921875" style="47" customWidth="1"/>
    <col min="4" max="4" width="10.09765625" style="70" customWidth="1"/>
    <col min="5" max="8" width="7.59765625" style="47" customWidth="1"/>
    <col min="9" max="9" width="9" style="47" customWidth="1"/>
    <col min="10" max="10" width="12.796875" style="47" customWidth="1"/>
    <col min="11" max="11" width="16" style="47" customWidth="1"/>
    <col min="12" max="12" width="16.796875" style="47" customWidth="1"/>
    <col min="13" max="13" width="5.09765625" style="47" customWidth="1"/>
    <col min="14" max="16384" width="9" style="47" customWidth="1"/>
  </cols>
  <sheetData>
    <row r="2" ht="17.25">
      <c r="D2" s="48" t="s">
        <v>21</v>
      </c>
    </row>
    <row r="3" spans="2:11" ht="17.25">
      <c r="B3" s="49"/>
      <c r="D3" s="50" t="s">
        <v>10</v>
      </c>
      <c r="E3" s="20" t="s">
        <v>72</v>
      </c>
      <c r="F3" s="20"/>
      <c r="G3" s="20"/>
      <c r="H3" s="20"/>
      <c r="I3" s="20"/>
      <c r="J3" s="20"/>
      <c r="K3" s="20"/>
    </row>
    <row r="4" spans="1:13" ht="17.25">
      <c r="A4" s="51"/>
      <c r="B4" s="52"/>
      <c r="D4" s="50" t="s">
        <v>19</v>
      </c>
      <c r="E4" s="24" t="s">
        <v>28</v>
      </c>
      <c r="F4" s="24"/>
      <c r="G4" s="24"/>
      <c r="H4" s="24"/>
      <c r="I4" s="24"/>
      <c r="J4" s="24"/>
      <c r="K4" s="24"/>
      <c r="L4" s="13"/>
      <c r="M4" s="53"/>
    </row>
    <row r="5" spans="1:13" ht="17.25">
      <c r="A5" s="51"/>
      <c r="B5" s="52"/>
      <c r="D5" s="54" t="s">
        <v>8</v>
      </c>
      <c r="E5" s="13" t="s">
        <v>27</v>
      </c>
      <c r="F5" s="24"/>
      <c r="G5" s="24"/>
      <c r="H5" s="24"/>
      <c r="I5" s="24"/>
      <c r="J5" s="24"/>
      <c r="K5" s="24"/>
      <c r="L5" s="13"/>
      <c r="M5" s="53"/>
    </row>
    <row r="6" spans="1:13" ht="17.25">
      <c r="A6" s="51"/>
      <c r="B6" s="52"/>
      <c r="D6" s="50" t="s">
        <v>9</v>
      </c>
      <c r="E6" s="13" t="s">
        <v>26</v>
      </c>
      <c r="F6" s="13"/>
      <c r="G6" s="13"/>
      <c r="H6" s="13"/>
      <c r="I6" s="13"/>
      <c r="J6" s="13"/>
      <c r="K6" s="13"/>
      <c r="L6" s="13"/>
      <c r="M6" s="53"/>
    </row>
    <row r="7" spans="1:13" ht="18" customHeight="1">
      <c r="A7" s="51"/>
      <c r="B7" s="52"/>
      <c r="C7" s="229" t="s">
        <v>113</v>
      </c>
      <c r="D7" s="229"/>
      <c r="E7" s="216" t="s">
        <v>114</v>
      </c>
      <c r="F7" s="216"/>
      <c r="G7" s="216"/>
      <c r="H7" s="216"/>
      <c r="I7" s="216"/>
      <c r="J7" s="216"/>
      <c r="K7" s="216"/>
      <c r="L7" s="216"/>
      <c r="M7" s="53"/>
    </row>
    <row r="8" spans="1:13" ht="15.75" customHeight="1">
      <c r="A8" s="51"/>
      <c r="B8" s="52"/>
      <c r="D8" s="50"/>
      <c r="E8" s="25"/>
      <c r="F8" s="25"/>
      <c r="G8" s="25"/>
      <c r="H8" s="25"/>
      <c r="I8" s="25"/>
      <c r="J8" s="25"/>
      <c r="K8" s="25"/>
      <c r="L8" s="14"/>
      <c r="M8" s="53"/>
    </row>
    <row r="9" spans="2:13" ht="20.25" customHeight="1" thickBot="1">
      <c r="B9" s="55"/>
      <c r="C9" s="56"/>
      <c r="D9" s="57"/>
      <c r="E9" s="58"/>
      <c r="F9" s="58"/>
      <c r="G9" s="58"/>
      <c r="H9" s="58"/>
      <c r="I9" s="58"/>
      <c r="J9" s="59"/>
      <c r="K9" s="60"/>
      <c r="L9" s="61"/>
      <c r="M9" s="61"/>
    </row>
    <row r="10" spans="1:11" s="198" customFormat="1" ht="19.5" customHeight="1" thickBot="1" thickTop="1">
      <c r="A10" s="197"/>
      <c r="B10" s="241" t="s">
        <v>57</v>
      </c>
      <c r="C10" s="242" t="s">
        <v>59</v>
      </c>
      <c r="D10" s="236" t="s">
        <v>1</v>
      </c>
      <c r="E10" s="237"/>
      <c r="F10" s="237"/>
      <c r="G10" s="237"/>
      <c r="H10" s="237"/>
      <c r="I10" s="237"/>
      <c r="J10" s="238"/>
      <c r="K10" s="249" t="s">
        <v>143</v>
      </c>
    </row>
    <row r="11" spans="1:11" s="198" customFormat="1" ht="19.5" customHeight="1" thickBot="1" thickTop="1">
      <c r="A11" s="197"/>
      <c r="B11" s="241"/>
      <c r="C11" s="242"/>
      <c r="D11" s="230" t="s">
        <v>55</v>
      </c>
      <c r="E11" s="230"/>
      <c r="F11" s="230"/>
      <c r="G11" s="230"/>
      <c r="H11" s="230"/>
      <c r="I11" s="231" t="s">
        <v>54</v>
      </c>
      <c r="J11" s="230" t="s">
        <v>2</v>
      </c>
      <c r="K11" s="249"/>
    </row>
    <row r="12" spans="1:11" s="198" customFormat="1" ht="19.5" customHeight="1" thickBot="1" thickTop="1">
      <c r="A12" s="197"/>
      <c r="B12" s="241"/>
      <c r="C12" s="242"/>
      <c r="D12" s="178" t="s">
        <v>60</v>
      </c>
      <c r="E12" s="178" t="s">
        <v>36</v>
      </c>
      <c r="F12" s="178" t="s">
        <v>91</v>
      </c>
      <c r="G12" s="178" t="s">
        <v>94</v>
      </c>
      <c r="H12" s="178" t="s">
        <v>3</v>
      </c>
      <c r="I12" s="231"/>
      <c r="J12" s="230"/>
      <c r="K12" s="249"/>
    </row>
    <row r="13" spans="1:11" s="198" customFormat="1" ht="37.5" customHeight="1" thickBot="1" thickTop="1">
      <c r="A13" s="197"/>
      <c r="B13" s="248">
        <v>4</v>
      </c>
      <c r="C13" s="199" t="s">
        <v>81</v>
      </c>
      <c r="D13" s="182"/>
      <c r="E13" s="182"/>
      <c r="F13" s="182">
        <v>30</v>
      </c>
      <c r="G13" s="182"/>
      <c r="H13" s="181">
        <f aca="true" t="shared" si="0" ref="H13:H19">SUM(D13:G13)</f>
        <v>30</v>
      </c>
      <c r="I13" s="182" t="s">
        <v>34</v>
      </c>
      <c r="J13" s="183">
        <v>4</v>
      </c>
      <c r="K13" s="184" t="s">
        <v>106</v>
      </c>
    </row>
    <row r="14" spans="1:11" s="198" customFormat="1" ht="41.25" customHeight="1" thickBot="1" thickTop="1">
      <c r="A14" s="197"/>
      <c r="B14" s="248"/>
      <c r="C14" s="200" t="s">
        <v>74</v>
      </c>
      <c r="D14" s="182"/>
      <c r="E14" s="182">
        <v>30</v>
      </c>
      <c r="F14" s="182"/>
      <c r="G14" s="182"/>
      <c r="H14" s="181">
        <f t="shared" si="0"/>
        <v>30</v>
      </c>
      <c r="I14" s="182" t="s">
        <v>34</v>
      </c>
      <c r="J14" s="183">
        <v>2</v>
      </c>
      <c r="K14" s="184" t="s">
        <v>106</v>
      </c>
    </row>
    <row r="15" spans="1:11" s="198" customFormat="1" ht="19.5" customHeight="1" thickBot="1" thickTop="1">
      <c r="A15" s="197"/>
      <c r="B15" s="248"/>
      <c r="C15" s="201" t="s">
        <v>75</v>
      </c>
      <c r="D15" s="182"/>
      <c r="E15" s="182"/>
      <c r="F15" s="182">
        <v>30</v>
      </c>
      <c r="G15" s="182"/>
      <c r="H15" s="181">
        <f t="shared" si="0"/>
        <v>30</v>
      </c>
      <c r="I15" s="182" t="s">
        <v>34</v>
      </c>
      <c r="J15" s="183">
        <v>4</v>
      </c>
      <c r="K15" s="184" t="s">
        <v>106</v>
      </c>
    </row>
    <row r="16" spans="1:11" s="198" customFormat="1" ht="38.25" customHeight="1" thickBot="1" thickTop="1">
      <c r="A16" s="197"/>
      <c r="B16" s="248">
        <v>5</v>
      </c>
      <c r="C16" s="200" t="s">
        <v>82</v>
      </c>
      <c r="D16" s="182"/>
      <c r="E16" s="182"/>
      <c r="F16" s="182">
        <v>30</v>
      </c>
      <c r="G16" s="182"/>
      <c r="H16" s="181">
        <f t="shared" si="0"/>
        <v>30</v>
      </c>
      <c r="I16" s="182" t="s">
        <v>34</v>
      </c>
      <c r="J16" s="183">
        <v>4</v>
      </c>
      <c r="K16" s="184" t="s">
        <v>106</v>
      </c>
    </row>
    <row r="17" spans="1:11" s="198" customFormat="1" ht="19.5" customHeight="1" thickBot="1" thickTop="1">
      <c r="A17" s="197"/>
      <c r="B17" s="248"/>
      <c r="C17" s="202" t="s">
        <v>92</v>
      </c>
      <c r="D17" s="180">
        <v>30</v>
      </c>
      <c r="E17" s="182"/>
      <c r="F17" s="182"/>
      <c r="G17" s="182"/>
      <c r="H17" s="181">
        <f t="shared" si="0"/>
        <v>30</v>
      </c>
      <c r="I17" s="182" t="s">
        <v>34</v>
      </c>
      <c r="J17" s="183">
        <v>3</v>
      </c>
      <c r="K17" s="184" t="s">
        <v>106</v>
      </c>
    </row>
    <row r="18" spans="1:11" s="198" customFormat="1" ht="39.75" customHeight="1" thickBot="1" thickTop="1">
      <c r="A18" s="197"/>
      <c r="B18" s="248"/>
      <c r="C18" s="203" t="s">
        <v>76</v>
      </c>
      <c r="D18" s="182"/>
      <c r="E18" s="182">
        <v>30</v>
      </c>
      <c r="F18" s="182"/>
      <c r="G18" s="182"/>
      <c r="H18" s="181">
        <f t="shared" si="0"/>
        <v>30</v>
      </c>
      <c r="I18" s="182" t="s">
        <v>34</v>
      </c>
      <c r="J18" s="183">
        <v>2</v>
      </c>
      <c r="K18" s="184" t="s">
        <v>106</v>
      </c>
    </row>
    <row r="19" spans="1:11" s="198" customFormat="1" ht="19.5" customHeight="1" thickBot="1" thickTop="1">
      <c r="A19" s="197"/>
      <c r="B19" s="248">
        <v>6</v>
      </c>
      <c r="C19" s="203" t="s">
        <v>73</v>
      </c>
      <c r="D19" s="182"/>
      <c r="E19" s="182"/>
      <c r="F19" s="182">
        <v>30</v>
      </c>
      <c r="G19" s="182"/>
      <c r="H19" s="181">
        <f t="shared" si="0"/>
        <v>30</v>
      </c>
      <c r="I19" s="182" t="s">
        <v>34</v>
      </c>
      <c r="J19" s="183">
        <v>4</v>
      </c>
      <c r="K19" s="184" t="s">
        <v>106</v>
      </c>
    </row>
    <row r="20" spans="1:11" s="198" customFormat="1" ht="19.5" customHeight="1" thickBot="1" thickTop="1">
      <c r="A20" s="197"/>
      <c r="B20" s="248"/>
      <c r="C20" s="202" t="s">
        <v>29</v>
      </c>
      <c r="D20" s="182"/>
      <c r="E20" s="182"/>
      <c r="F20" s="182"/>
      <c r="G20" s="180">
        <v>30</v>
      </c>
      <c r="H20" s="181">
        <v>30</v>
      </c>
      <c r="I20" s="180" t="s">
        <v>34</v>
      </c>
      <c r="J20" s="183">
        <v>1</v>
      </c>
      <c r="K20" s="184" t="s">
        <v>106</v>
      </c>
    </row>
    <row r="21" spans="1:11" s="198" customFormat="1" ht="19.5" customHeight="1" thickBot="1" thickTop="1">
      <c r="A21" s="197"/>
      <c r="B21" s="248"/>
      <c r="C21" s="202" t="s">
        <v>85</v>
      </c>
      <c r="D21" s="182"/>
      <c r="E21" s="182"/>
      <c r="F21" s="182">
        <v>30</v>
      </c>
      <c r="G21" s="182"/>
      <c r="H21" s="181">
        <f>SUM(D21:G21)</f>
        <v>30</v>
      </c>
      <c r="I21" s="182" t="s">
        <v>34</v>
      </c>
      <c r="J21" s="183">
        <v>4</v>
      </c>
      <c r="K21" s="184" t="s">
        <v>106</v>
      </c>
    </row>
    <row r="22" spans="1:11" s="198" customFormat="1" ht="19.5" customHeight="1" thickBot="1" thickTop="1">
      <c r="A22" s="197"/>
      <c r="B22" s="239"/>
      <c r="C22" s="240"/>
      <c r="D22" s="193"/>
      <c r="E22" s="193"/>
      <c r="F22" s="243" t="s">
        <v>146</v>
      </c>
      <c r="G22" s="244"/>
      <c r="H22" s="194">
        <f>SUM(H12:H21)</f>
        <v>270</v>
      </c>
      <c r="I22" s="195"/>
      <c r="J22" s="194">
        <f>SUM(J12:J21)</f>
        <v>28</v>
      </c>
      <c r="K22" s="196"/>
    </row>
    <row r="23" spans="1:21" ht="21" customHeight="1" thickTop="1">
      <c r="A23" s="62"/>
      <c r="B23" s="61"/>
      <c r="C23" s="66"/>
      <c r="D23" s="32"/>
      <c r="E23" s="61"/>
      <c r="F23" s="61"/>
      <c r="G23" s="61"/>
      <c r="H23" s="61"/>
      <c r="I23" s="61"/>
      <c r="J23" s="61"/>
      <c r="K23" s="61"/>
      <c r="L23" s="68"/>
      <c r="M23" s="63"/>
      <c r="O23" s="51"/>
      <c r="P23" s="51"/>
      <c r="Q23" s="51"/>
      <c r="R23" s="51"/>
      <c r="S23" s="51"/>
      <c r="T23" s="51"/>
      <c r="U23" s="51"/>
    </row>
    <row r="24" spans="2:14" ht="17.25">
      <c r="B24" s="61"/>
      <c r="C24" s="61"/>
      <c r="D24" s="32"/>
      <c r="E24" s="61"/>
      <c r="F24" s="61"/>
      <c r="G24" s="61"/>
      <c r="H24" s="61"/>
      <c r="I24" s="61"/>
      <c r="J24" s="61"/>
      <c r="K24" s="61"/>
      <c r="L24" s="68"/>
      <c r="M24" s="63"/>
      <c r="N24" s="64"/>
    </row>
    <row r="25" spans="2:14" ht="17.25">
      <c r="B25" s="61"/>
      <c r="C25" s="61"/>
      <c r="D25" s="32"/>
      <c r="E25" s="61"/>
      <c r="F25" s="61"/>
      <c r="G25" s="61"/>
      <c r="H25" s="61"/>
      <c r="I25" s="61"/>
      <c r="J25" s="61"/>
      <c r="K25" s="61"/>
      <c r="L25" s="68"/>
      <c r="M25" s="68"/>
      <c r="N25" s="69"/>
    </row>
    <row r="26" spans="2:14" ht="17.25">
      <c r="B26" s="61"/>
      <c r="C26" s="61"/>
      <c r="D26" s="32"/>
      <c r="E26" s="61"/>
      <c r="F26" s="61"/>
      <c r="G26" s="61"/>
      <c r="H26" s="61"/>
      <c r="I26" s="61"/>
      <c r="J26" s="61"/>
      <c r="K26" s="61"/>
      <c r="L26" s="68"/>
      <c r="M26" s="67"/>
      <c r="N26" s="23"/>
    </row>
    <row r="27" spans="2:14" ht="17.25">
      <c r="B27" s="61"/>
      <c r="C27" s="61"/>
      <c r="D27" s="32"/>
      <c r="E27" s="61"/>
      <c r="F27" s="61"/>
      <c r="G27" s="61"/>
      <c r="H27" s="61"/>
      <c r="I27" s="61"/>
      <c r="J27" s="61"/>
      <c r="K27" s="61"/>
      <c r="L27" s="63"/>
      <c r="M27" s="67"/>
      <c r="N27" s="23"/>
    </row>
    <row r="28" spans="2:14" ht="17.25">
      <c r="B28" s="61"/>
      <c r="C28" s="61"/>
      <c r="D28" s="32"/>
      <c r="E28" s="61"/>
      <c r="F28" s="61"/>
      <c r="G28" s="61"/>
      <c r="H28" s="61"/>
      <c r="I28" s="61"/>
      <c r="J28" s="61"/>
      <c r="K28" s="61"/>
      <c r="L28" s="63"/>
      <c r="M28" s="67"/>
      <c r="N28" s="23"/>
    </row>
    <row r="29" spans="2:14" ht="17.25">
      <c r="B29" s="61"/>
      <c r="C29" s="61"/>
      <c r="D29" s="32"/>
      <c r="E29" s="61"/>
      <c r="F29" s="61"/>
      <c r="G29" s="61"/>
      <c r="H29" s="61"/>
      <c r="I29" s="61"/>
      <c r="J29" s="61"/>
      <c r="K29" s="61"/>
      <c r="L29" s="63"/>
      <c r="M29" s="67"/>
      <c r="N29" s="23"/>
    </row>
    <row r="30" spans="2:14" ht="17.25">
      <c r="B30" s="61"/>
      <c r="C30" s="61"/>
      <c r="D30" s="32"/>
      <c r="E30" s="61"/>
      <c r="F30" s="61"/>
      <c r="G30" s="61"/>
      <c r="H30" s="61"/>
      <c r="I30" s="61"/>
      <c r="J30" s="61"/>
      <c r="K30" s="61"/>
      <c r="L30" s="61"/>
      <c r="M30" s="63"/>
      <c r="N30" s="64"/>
    </row>
    <row r="31" spans="13:14" ht="17.25">
      <c r="M31" s="64"/>
      <c r="N31" s="64"/>
    </row>
    <row r="32" spans="13:14" ht="17.25">
      <c r="M32" s="64"/>
      <c r="N32" s="64"/>
    </row>
  </sheetData>
  <sheetProtection formatCells="0" formatColumns="0" formatRows="0" insertColumns="0" insertHyperlinks="0" deleteColumns="0" deleteRows="0" autoFilter="0" pivotTables="0"/>
  <mergeCells count="14">
    <mergeCell ref="B13:B15"/>
    <mergeCell ref="B16:B18"/>
    <mergeCell ref="B19:B21"/>
    <mergeCell ref="F22:G22"/>
    <mergeCell ref="K10:K12"/>
    <mergeCell ref="D11:H11"/>
    <mergeCell ref="I11:I12"/>
    <mergeCell ref="B22:C22"/>
    <mergeCell ref="E7:L7"/>
    <mergeCell ref="C7:D7"/>
    <mergeCell ref="B10:B12"/>
    <mergeCell ref="C10:C12"/>
    <mergeCell ref="J11:J12"/>
    <mergeCell ref="D10:J10"/>
  </mergeCells>
  <printOptions horizontalCentered="1"/>
  <pageMargins left="0.3937007874015748" right="0.3937007874015748" top="0.5511811023622047" bottom="0.35433070866141736" header="0.3937007874015748" footer="0.1968503937007874"/>
  <pageSetup horizontalDpi="600" verticalDpi="600" orientation="portrait" paperSize="9" scale="66" r:id="rId1"/>
  <colBreaks count="1" manualBreakCount="1">
    <brk id="1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Rafał</cp:lastModifiedBy>
  <cp:lastPrinted>2020-09-10T16:16:51Z</cp:lastPrinted>
  <dcterms:created xsi:type="dcterms:W3CDTF">2011-10-12T18:03:49Z</dcterms:created>
  <dcterms:modified xsi:type="dcterms:W3CDTF">2022-08-31T07:35:58Z</dcterms:modified>
  <cp:category/>
  <cp:version/>
  <cp:contentType/>
  <cp:contentStatus/>
</cp:coreProperties>
</file>